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2120" windowHeight="8820" tabRatio="692" activeTab="8"/>
  </bookViews>
  <sheets>
    <sheet name="16 Жел" sheetId="1" r:id="rId1"/>
    <sheet name="17 Кир" sheetId="2" r:id="rId2"/>
    <sheet name="18 Кргл" sheetId="3" r:id="rId3"/>
    <sheet name="19 Куйб" sheetId="4" r:id="rId4"/>
    <sheet name="20 Лен" sheetId="5" r:id="rId5"/>
    <sheet name="21 Окт" sheetId="6" r:id="rId6"/>
    <sheet name="22 Пром" sheetId="7" r:id="rId7"/>
    <sheet name="23 Сам" sheetId="8" r:id="rId8"/>
    <sheet name="24 Сов" sheetId="9" r:id="rId9"/>
  </sheets>
  <definedNames>
    <definedName name="_xlnm.Print_Titles" localSheetId="0">'16 Жел'!$8:$10</definedName>
    <definedName name="_xlnm.Print_Titles" localSheetId="1">'17 Кир'!$8:$10</definedName>
    <definedName name="_xlnm.Print_Titles" localSheetId="2">'18 Кргл'!$7:$9</definedName>
    <definedName name="_xlnm.Print_Titles" localSheetId="3">'19 Куйб'!$8:$10</definedName>
    <definedName name="_xlnm.Print_Titles" localSheetId="4">'20 Лен'!$9:$11</definedName>
    <definedName name="_xlnm.Print_Titles" localSheetId="5">'21 Окт'!$9:$11</definedName>
    <definedName name="_xlnm.Print_Titles" localSheetId="6">'22 Пром'!$7:$9</definedName>
    <definedName name="_xlnm.Print_Titles" localSheetId="7">'23 Сам'!$7:$9</definedName>
    <definedName name="_xlnm.Print_Titles" localSheetId="8">'24 Сов'!$7:$9</definedName>
  </definedNames>
  <calcPr fullCalcOnLoad="1"/>
</workbook>
</file>

<file path=xl/sharedStrings.xml><?xml version="1.0" encoding="utf-8"?>
<sst xmlns="http://schemas.openxmlformats.org/spreadsheetml/2006/main" count="4376" uniqueCount="296">
  <si>
    <t>Приложение № 16</t>
  </si>
  <si>
    <t>тыс. рублей</t>
  </si>
  <si>
    <t xml:space="preserve">Коды </t>
  </si>
  <si>
    <t>Наименование показателя</t>
  </si>
  <si>
    <t>целевая статья</t>
  </si>
  <si>
    <t>вид рас хода</t>
  </si>
  <si>
    <t>3</t>
  </si>
  <si>
    <t>Отдел по физической культуре, спорту и культуре администрации района</t>
  </si>
  <si>
    <t>01</t>
  </si>
  <si>
    <t>410</t>
  </si>
  <si>
    <t>Библиотеки</t>
  </si>
  <si>
    <t>ЗДРАВООХРАНЕНИЕ И СПОРТ</t>
  </si>
  <si>
    <t>09</t>
  </si>
  <si>
    <t>Спорт и физическая культура</t>
  </si>
  <si>
    <t>02</t>
  </si>
  <si>
    <t>Мероприятия в области здравоохранения, спорта и физической культуры, туризма</t>
  </si>
  <si>
    <t>455</t>
  </si>
  <si>
    <t>ОБРАЗОВАНИЕ</t>
  </si>
  <si>
    <t>07</t>
  </si>
  <si>
    <t>Общее образование</t>
  </si>
  <si>
    <t>Учреждения по внешкольной работе с детьми</t>
  </si>
  <si>
    <t xml:space="preserve">423 00 00 </t>
  </si>
  <si>
    <t>Обеспечение деятельности подведомственных учреждений</t>
  </si>
  <si>
    <t>423 00 00.2</t>
  </si>
  <si>
    <t>327</t>
  </si>
  <si>
    <t>Детская  школа искусств № 23</t>
  </si>
  <si>
    <t>Муниципальный отдел образования администрации района</t>
  </si>
  <si>
    <t>06</t>
  </si>
  <si>
    <t>Дошкольное образование</t>
  </si>
  <si>
    <t>Детские дошкольные учреждения</t>
  </si>
  <si>
    <t>420 00 00</t>
  </si>
  <si>
    <t>Школы-детские сады, школы начальные, неполные средние и средние</t>
  </si>
  <si>
    <t>421 00 00</t>
  </si>
  <si>
    <t>Учреждения образования</t>
  </si>
  <si>
    <t>423 00 00.1</t>
  </si>
  <si>
    <t>Молодежная политика и оздоровление детей</t>
  </si>
  <si>
    <t xml:space="preserve">432 00 00 </t>
  </si>
  <si>
    <t>452</t>
  </si>
  <si>
    <t>Другие вопросы в области образования</t>
  </si>
  <si>
    <t>Руководство и управление в сфере установленных функций</t>
  </si>
  <si>
    <t xml:space="preserve">001 00 00 </t>
  </si>
  <si>
    <t>Глава исполнительной власти местного самоуправления</t>
  </si>
  <si>
    <t>042</t>
  </si>
  <si>
    <t>Отдел по делам молодежи администрации района</t>
  </si>
  <si>
    <t>Организационно-воспитательная работа с молодежью</t>
  </si>
  <si>
    <t xml:space="preserve">431 00 00 </t>
  </si>
  <si>
    <t>Администрация района</t>
  </si>
  <si>
    <t>ОБЩЕГОСУДАРСТВЕННЫЕ ВОПРОСЫ</t>
  </si>
  <si>
    <t>03</t>
  </si>
  <si>
    <t>001 00 00</t>
  </si>
  <si>
    <t>04</t>
  </si>
  <si>
    <t>Финансовый отдел администрации района</t>
  </si>
  <si>
    <t>Комитет по жилищно-коммунальному хозяйству и обслуживанию населения администрации района</t>
  </si>
  <si>
    <t>ЖИЛИЩНО-КОММУНАЛЬНОЕ ХОЗЯЙСТВО</t>
  </si>
  <si>
    <t>05</t>
  </si>
  <si>
    <t>Жилищное хозяйство</t>
  </si>
  <si>
    <t xml:space="preserve">Поддержка жилищного хозяйства </t>
  </si>
  <si>
    <t xml:space="preserve">350 00 00 </t>
  </si>
  <si>
    <t>Коммунальное хозяйство</t>
  </si>
  <si>
    <t xml:space="preserve">Поддержка коммунального хозяйства </t>
  </si>
  <si>
    <t xml:space="preserve">351 00 00 </t>
  </si>
  <si>
    <t>Мероприятия по благоустройству городских и сельских поселений</t>
  </si>
  <si>
    <t>412</t>
  </si>
  <si>
    <t>СОЦИАЛЬНАЯ ПОЛИТИКА</t>
  </si>
  <si>
    <t>10</t>
  </si>
  <si>
    <t>Другие вопросы в области социальной политики</t>
  </si>
  <si>
    <t>Меры социальной поддержки граждан</t>
  </si>
  <si>
    <t xml:space="preserve">505 00 00 </t>
  </si>
  <si>
    <t>Всего расходов</t>
  </si>
  <si>
    <t>Приложение № 17</t>
  </si>
  <si>
    <t xml:space="preserve">                  Коды</t>
  </si>
  <si>
    <t>Наименование получателя</t>
  </si>
  <si>
    <t>Дом культуры пос. Зубчаниновка</t>
  </si>
  <si>
    <t>08</t>
  </si>
  <si>
    <t xml:space="preserve">Культура </t>
  </si>
  <si>
    <t>Дворцы и дома культуры, другие учреждения культуры и средств массовой информации</t>
  </si>
  <si>
    <t>440 00 00</t>
  </si>
  <si>
    <t>423 00 00</t>
  </si>
  <si>
    <t>Детская школа искусств №16</t>
  </si>
  <si>
    <t>Детская музыкальная школа №22</t>
  </si>
  <si>
    <t xml:space="preserve">Муниципальный отдел образования администрации района </t>
  </si>
  <si>
    <t xml:space="preserve">ОБРАЗОВАНИЕ </t>
  </si>
  <si>
    <t xml:space="preserve">Школы-детские сады, школы начальные, неполные средние и средние </t>
  </si>
  <si>
    <t>432 00 00</t>
  </si>
  <si>
    <t>Организационно - воспитательная работа с молодежью</t>
  </si>
  <si>
    <t>431 00 00</t>
  </si>
  <si>
    <t>Функционирование Правительства Российской Федерации, высших органов исполнительной власти субъектов Российской Федерации, местных администраций</t>
  </si>
  <si>
    <t xml:space="preserve">Муниципальное предприятие города Самары "Кировское" </t>
  </si>
  <si>
    <t xml:space="preserve">Муниципальное предприятие города Самары "ВАСКО" </t>
  </si>
  <si>
    <t xml:space="preserve">Муниципальное предприятие города Самары "Металлург" </t>
  </si>
  <si>
    <t xml:space="preserve">Муниципальное предприятие города Самары "Энергия" </t>
  </si>
  <si>
    <t>Отдел по физической культуре и спорту администрации района</t>
  </si>
  <si>
    <t>Приложение № 18</t>
  </si>
  <si>
    <t>Отдел  по вопросам культуры администрации района</t>
  </si>
  <si>
    <t>Муниципальные образовательные учреждения культуры дополнительного образования детей. Детские музыкальные школы № 6; 8; 13; 15</t>
  </si>
  <si>
    <t>Муниципальное районное управление образования администрации района</t>
  </si>
  <si>
    <t>ОБЩЕГОСУДАРСТВЕННЫЕ  ВОПРОСЫ</t>
  </si>
  <si>
    <t>Отдел физической культуры и спорта администрации района</t>
  </si>
  <si>
    <t>ЗДРАВООХРАНЕНИЕ  И  СПОРТ</t>
  </si>
  <si>
    <t>Другие вопросы в области здравоохранения и спорта</t>
  </si>
  <si>
    <t>Комитет по жилищно-коммунальному хозяйству и обслуживанию населения Красноглинского района</t>
  </si>
  <si>
    <t>Приложение № 19</t>
  </si>
  <si>
    <t xml:space="preserve">                    Коды</t>
  </si>
  <si>
    <t>Детская музыкальная школа № 5</t>
  </si>
  <si>
    <t>Отдел образования администрации района</t>
  </si>
  <si>
    <t>Руководство и управление в сфере  установленных функций</t>
  </si>
  <si>
    <t>Обеспечение деятельности  подведомственных учреждений</t>
  </si>
  <si>
    <t>Приложение № 20</t>
  </si>
  <si>
    <t>Муниципальный музей "Детская картинная галерея"</t>
  </si>
  <si>
    <t>Культура</t>
  </si>
  <si>
    <t>Музеи и постоянные выставки</t>
  </si>
  <si>
    <t>441 00 00</t>
  </si>
  <si>
    <t>Муниципальная Центральная музыкальная школа и муниципальная экспериментальная детская художественная школа № 4</t>
  </si>
  <si>
    <t>Молодежная политика</t>
  </si>
  <si>
    <t>Приложение № 21</t>
  </si>
  <si>
    <t xml:space="preserve">                Коды</t>
  </si>
  <si>
    <t>Молодёжная политика и оздоровление детей</t>
  </si>
  <si>
    <t>Общество с ограниченной ответственностью "Аттракцион" г.Самары</t>
  </si>
  <si>
    <t>Приложение № 22</t>
  </si>
  <si>
    <t>раз-дел</t>
  </si>
  <si>
    <t>Детские музыкальные школы № 4; 17; 18; 20, экспериментальная музыкально-хоровая школа десятилетка № 1. Детские художественные школы № 2; 3.</t>
  </si>
  <si>
    <t>Муниципальное  учреждение отдел образования администрации района</t>
  </si>
  <si>
    <t>Приложение № 23</t>
  </si>
  <si>
    <t>Централизованная бухгалтерия учреждений культуры Самарского района</t>
  </si>
  <si>
    <t>442 00 00</t>
  </si>
  <si>
    <t>Молодежный деловой центр "Самарский"</t>
  </si>
  <si>
    <t xml:space="preserve">Спорт и физическая культура </t>
  </si>
  <si>
    <t>Приложение № 24</t>
  </si>
  <si>
    <t>Муниципальный Дом культуры "Заря"</t>
  </si>
  <si>
    <t>Социальное обеспечение населения</t>
  </si>
  <si>
    <t>512 00 00</t>
  </si>
  <si>
    <t>Физкультурно-оздоровительная работа и спортивные мероприятия</t>
  </si>
  <si>
    <t>005</t>
  </si>
  <si>
    <t>Центральный аппарат</t>
  </si>
  <si>
    <t>452 00 00</t>
  </si>
  <si>
    <t>197</t>
  </si>
  <si>
    <t>Субсидии</t>
  </si>
  <si>
    <t>519 00 00</t>
  </si>
  <si>
    <t>561</t>
  </si>
  <si>
    <t>Фонд компенсаций</t>
  </si>
  <si>
    <t>Субвенции на оплату жилищно-коммунальных услуг отдельным категориям граждан</t>
  </si>
  <si>
    <t>483</t>
  </si>
  <si>
    <t>Оказание социальной помощи</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</si>
  <si>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</si>
  <si>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КУЛЬТУРА, КИНЕМАТОГРАФИЯ И СРЕДСТВА МАССОВОЙ ИНФОРМАЦИИ</t>
  </si>
  <si>
    <t>НАЦИОНАЛЬНАЯ ОБОРОНА</t>
  </si>
  <si>
    <t>Мобилизационная подготовка экономики</t>
  </si>
  <si>
    <t>209 00 00</t>
  </si>
  <si>
    <t>Реализация  государственных функций по мобилизационной подготовке экономики</t>
  </si>
  <si>
    <t>Мероприятия по обеспечению мобилизационной готовности экономики</t>
  </si>
  <si>
    <t>237</t>
  </si>
  <si>
    <t>Муниципальные образовательные учреждения культуры дополнительного образования детей. Детские музыкальные школы № 7,19. Детские школы искусств №11, 21.</t>
  </si>
  <si>
    <t>раз дел</t>
  </si>
  <si>
    <t>под раз дел</t>
  </si>
  <si>
    <t>Детские музыкальные школы № 3 и № 10 им.Д.Кабалевского. Детская художественная школа № 1</t>
  </si>
  <si>
    <t>Детские музыкальные школы № 1 им.Д.Шостаковича, № 12</t>
  </si>
  <si>
    <t>Музей "Самара Космическая"</t>
  </si>
  <si>
    <t>КУЛЬТУРА</t>
  </si>
  <si>
    <t>Отряды дружинников содействия милиции администрации района</t>
  </si>
  <si>
    <t>НАЦИОНАЛЬНАЯ БЕЗОПАСНОСТЬ И ПРАВООХРАНИТЕЛЬНАЯ ДЕЯТЕЛЬНОСТЬ</t>
  </si>
  <si>
    <t>Органы внутренних дел</t>
  </si>
  <si>
    <t>Воинские формирования (органы, подразделения)</t>
  </si>
  <si>
    <t xml:space="preserve">202 00 00 </t>
  </si>
  <si>
    <t>Гражданский персонал</t>
  </si>
  <si>
    <t>240</t>
  </si>
  <si>
    <t>Обеспечение функционирования органов в сфере национальной безопасности и правоохранительной деятельности</t>
  </si>
  <si>
    <t>253</t>
  </si>
  <si>
    <t>202 00 00</t>
  </si>
  <si>
    <t>Школы-интернаты</t>
  </si>
  <si>
    <t>422 00 00</t>
  </si>
  <si>
    <t>Совет ТОС микрорайона  им. Ю. Гагарина</t>
  </si>
  <si>
    <t>Другие общегосударственные вопросы</t>
  </si>
  <si>
    <t>15</t>
  </si>
  <si>
    <t>Центральный аппарат (Территориальные органы - Совет ТОС мкр.№1, Совет ТОС мкр.№2, Совет ТОС мкр.№3, Совет ТОС мкр.№4, Совет ТОС мкр.№6, Совет ТОС мкр.№7, Совет ТОС мкр.№8)</t>
  </si>
  <si>
    <t>Совет ТОС п.Зубчаниновка</t>
  </si>
  <si>
    <t>Совет ТОС п.18 км. Московского шоссе</t>
  </si>
  <si>
    <t>Совет ТОС 12 микрорайона</t>
  </si>
  <si>
    <t>Совет ТОС 13 микрорайона</t>
  </si>
  <si>
    <t>Совет ТОС 14 микрорайона</t>
  </si>
  <si>
    <t>Совет ТОС 14 а микрорайона</t>
  </si>
  <si>
    <t>Совет ТОС 15  микрорайона</t>
  </si>
  <si>
    <t>Совет ТОС 15 а микрорайона</t>
  </si>
  <si>
    <t>Совет ТОС 16 микрорайона</t>
  </si>
  <si>
    <t>Совет ТОС "Металлург-1"</t>
  </si>
  <si>
    <t>Совет ТОС "Металлург-2"</t>
  </si>
  <si>
    <t>Совет ТОС "Металлург-3"</t>
  </si>
  <si>
    <t>Совет ТОС "Металлург-4"</t>
  </si>
  <si>
    <t>Совет ТОС п."Восточный"</t>
  </si>
  <si>
    <t>Совет ТОС пос. Мехзавод</t>
  </si>
  <si>
    <t>Совет ТОС пос. Управленческий</t>
  </si>
  <si>
    <t>Совет ТОС  "Красная Глинка"</t>
  </si>
  <si>
    <t>Совет ТОС пос. Береза</t>
  </si>
  <si>
    <t xml:space="preserve">Руководство и управление в сфере установленных функций </t>
  </si>
  <si>
    <t>Центральный аппарат (Территориальные органы №1"Кряж",№2 пос.113км.,№3 "Сухая Самарка",№4 "Соц.город",№5 "26 квартал", №6 с/з"Рубежное")</t>
  </si>
  <si>
    <t>Центральный аппарат (Территориальные органы № 1, 2, 3, 4, 5)</t>
  </si>
  <si>
    <t>Территориальные органы (№ 1,2, 3, 4, 5, 6, 7, 8)</t>
  </si>
  <si>
    <t>Совет ТОС "Рассвет"</t>
  </si>
  <si>
    <t>Совет ТОС "Орбита"</t>
  </si>
  <si>
    <t>Совет ТОС "Шипка"</t>
  </si>
  <si>
    <t>Совет ТОС "Метеоцентр"</t>
  </si>
  <si>
    <t>Совет ТОС "7 микрорайон"</t>
  </si>
  <si>
    <t>Совет ТОС "11 микрорайон"</t>
  </si>
  <si>
    <t>Совет ТОС "1-й Приволжский "</t>
  </si>
  <si>
    <t>Совет ТОС " 3-й Приволжский"</t>
  </si>
  <si>
    <t>Центральный аппарат (Территориальные органы "Надежда"; "Самарский"; "Перспектива")</t>
  </si>
  <si>
    <t>Территориальные органы ("Ипподром"; "Восход"; "2-й Приволжский"; "Надежда"; "9-й микрорайон"; "Солнечный-1"; "Волгарь"; "Загорка"; "Возрождение"; "Перспектива", "Рассвет", "Орбита", "Шипка", "Метеоцентр", "7 микрорайон", "11 микрорайон", "1-й Приволжский", "3-й Приволжский")</t>
  </si>
  <si>
    <t>Мероприятия по проведению оздоровительной кампании детей</t>
  </si>
  <si>
    <t>Оздоровление детей</t>
  </si>
  <si>
    <t>Мероприятия в области жилищного хозяйства</t>
  </si>
  <si>
    <t>к Решению Думы городского округа Самара</t>
  </si>
  <si>
    <t>Коды</t>
  </si>
  <si>
    <t>Территориальные органы ("Прибрежный" ,"Победы", "Дружба", "Заря", "Мечта", "Аврора", "Березка", "Весна")</t>
  </si>
  <si>
    <t>411</t>
  </si>
  <si>
    <t xml:space="preserve">Мероприятия в области коммунального хозяйства </t>
  </si>
  <si>
    <t xml:space="preserve">Мероприятия в области жилищного хозяйства </t>
  </si>
  <si>
    <t>Субсидии на частичное возмещение расходов бюджетов по предоставлению мер социальной поддержки реабилитированных лиц и лиц, признанных пострадавшими от политических репрессий</t>
  </si>
  <si>
    <t>477</t>
  </si>
  <si>
    <t>563</t>
  </si>
  <si>
    <t>520 00 00</t>
  </si>
  <si>
    <t>621</t>
  </si>
  <si>
    <t>Иные безвозмездные и безвозвратные перечисления</t>
  </si>
  <si>
    <t>Внедрение инновационных образовательных программ в государственных и муниципальных общеобразовательных школах</t>
  </si>
  <si>
    <t>623</t>
  </si>
  <si>
    <t>Ежемесячное денежное вознаграждение за классное руководство</t>
  </si>
  <si>
    <t>505 00 00</t>
  </si>
  <si>
    <t>562</t>
  </si>
  <si>
    <t>Меры социальной поддержки Героев Советского Союза, Героев Российской Федерации и полных кавалеров ордена Славы, Героев Социалистического Труда и полных кавалеров ордена Трудовой Славы</t>
  </si>
  <si>
    <t>Предоставление льгот ветеранам труда за счет средств бюджетов субъектов Российской Федерации и местных бюджетов</t>
  </si>
  <si>
    <t>Детские музыкальные школы № 14, 23</t>
  </si>
  <si>
    <t>Детские музыкальные школы № 9, 16, 22</t>
  </si>
  <si>
    <t>Муниципальное предприятие "Парк культуры и отдыха имени 30 лет Победы"</t>
  </si>
  <si>
    <t>Муниципальное предприятие "Парк "Дружба"</t>
  </si>
  <si>
    <t>Муниципальное предприятие "Городской парк культуры и отдыха "Молодежный"</t>
  </si>
  <si>
    <t>Муниципальное предприятие "Воронежские озера"</t>
  </si>
  <si>
    <t>Муниципальное предприятие "Парк культуры и отдыха им.Ю.Гагарина"</t>
  </si>
  <si>
    <t>Муниципальное предприятие "Парк культуры и отдыха им. А.М. Горького"</t>
  </si>
  <si>
    <t xml:space="preserve">Муниципальное предприятие "Парк имени Щорса" </t>
  </si>
  <si>
    <t>Муниципальное предприятие "Парк культуры и отдыха им. 50 лет Октября"</t>
  </si>
  <si>
    <t>Муниципальный Дом культуры "Победа"</t>
  </si>
  <si>
    <t>МУ "Молодежный центр Советского района"</t>
  </si>
  <si>
    <t>611</t>
  </si>
  <si>
    <t>Оплата жилищно-коммунальных услуг отдельным категориям граждан</t>
  </si>
  <si>
    <t>Осуществление первичного воинского учета на территориях, где отсутствуют военные комиссариаты</t>
  </si>
  <si>
    <t xml:space="preserve">Мобилизационная и вневойсковая подготовка </t>
  </si>
  <si>
    <t>Субвенции бюджетам на оплату жилищно-коммунальных услуг отдельным категориям граждан</t>
  </si>
  <si>
    <t>Обеспечение мер социальной поддержки ветеранов труда</t>
  </si>
  <si>
    <t>Обеспечение деятельности финансовых, налоговых и таможенных органов и органов надзора</t>
  </si>
  <si>
    <t>Школы -детские сады, школы начальные, неполные средние и средние</t>
  </si>
  <si>
    <t>525 00 00</t>
  </si>
  <si>
    <t>Учреждения, обеспечивающие предоставление услуг по оздоровлению детей</t>
  </si>
  <si>
    <t xml:space="preserve">Оздоровление детей </t>
  </si>
  <si>
    <t>247 00 00</t>
  </si>
  <si>
    <t>Реализация государственных функций, связанных с обеспечением национальной безопасности и правоохранительной деятельности</t>
  </si>
  <si>
    <t>Предупреждение и ликвидация последствий чрезвычайных ситуаций и стихийных бедствий, гражданская оборона</t>
  </si>
  <si>
    <t>Внедрение инновационных образовательных программ в государственных и муниципальных общеобразовательных учреждениях</t>
  </si>
  <si>
    <t>801</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</si>
  <si>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</si>
  <si>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803</t>
  </si>
  <si>
    <t>Компенсация выпадающих доходов организациям, предоставляющим населению услуги водоснабжения и водоотведения по тарифам, не обеспечивающим возмещение издержек</t>
  </si>
  <si>
    <t>804</t>
  </si>
  <si>
    <t>600 00 00</t>
  </si>
  <si>
    <t>808</t>
  </si>
  <si>
    <t>Благоустройство</t>
  </si>
  <si>
    <t>Озеленение</t>
  </si>
  <si>
    <t>496</t>
  </si>
  <si>
    <t>Обеспечение мер социальной поддержки реабилитированных лиц и лиц, признанных пострадавшими от политических репрессий</t>
  </si>
  <si>
    <t>Прочие мероприятия по благоустройству городских округов и поселений</t>
  </si>
  <si>
    <t>Утверждено на 2007 год с учетом изменений</t>
  </si>
  <si>
    <t xml:space="preserve">Про-цент исполнения </t>
  </si>
  <si>
    <t>Заместитель Главы</t>
  </si>
  <si>
    <t>городского округа Самара -</t>
  </si>
  <si>
    <t>руководитель Департамента финансов</t>
  </si>
  <si>
    <t>Администрации городского округа</t>
  </si>
  <si>
    <t>Утвержде-но на 2007 год с учетом изменений</t>
  </si>
  <si>
    <t xml:space="preserve">    А. В. Прямилов </t>
  </si>
  <si>
    <t>572</t>
  </si>
  <si>
    <t>Другие вопросы в области жилищно-коммунального хозяйства</t>
  </si>
  <si>
    <t>Предоставление гражданам субсидий на оплату жилого помещения и коммунальных услуг</t>
  </si>
  <si>
    <t>807</t>
  </si>
  <si>
    <t xml:space="preserve">                                                             от "____  " ___________ 2008 г. № _____</t>
  </si>
  <si>
    <t>Отчет об исполнении расходов по смете расходов Железнодорожного района городского округа Самара  Самарской области  по получателям бюджетных средств за 2007 год</t>
  </si>
  <si>
    <t>Исполне-но 
за 2007 год</t>
  </si>
  <si>
    <t>Отчет об исполнении расходов по смете расходов Кировского района городского округа Самара  Самарской области  по получателям бюджетных средств за  2007 год</t>
  </si>
  <si>
    <t>Исполнено 
за  2007 год</t>
  </si>
  <si>
    <t>Отчет об исполнении расходов по смете расходов Красноглинского района городского округа Самара  Самарской области  по получателям бюджетных средств за  2007 год</t>
  </si>
  <si>
    <t>Отчет об исполнении расходов по смете расходов Куйбышевского района городского округа Самара  Самарской области  по получателям бюджетных средств за  2007 год</t>
  </si>
  <si>
    <t>Отчет об исполнении расходов по смете расходов Ленинского района городского округа Самара  Самарской области  по получателям бюджетных средств за  2007 год</t>
  </si>
  <si>
    <t>Отчет об исполнении расходов по смете расходов Октябрьского района городского округа Самара  Самарской области  по получателям бюджетных средств за  2007 год</t>
  </si>
  <si>
    <t>Отчет об исполнении расходов по смете расходов Промышленного района городского округа Самара  Самарской области  по получателям бюджетных средств за  2007 год</t>
  </si>
  <si>
    <t>Отчет об исполнении расходов по смете расходов Самарского района городского округа Самара  Самарской области  по получателям бюджетных средств за  2007 год</t>
  </si>
  <si>
    <t>Отчет об исполнении расходов по смете расходов Советского района городского округа Самара  Самарской области  по получателям бюджетных средств за  2007 год</t>
  </si>
  <si>
    <t>Компенсация выпадающих доходов организациям, предоставляющим населению жилищные услуги по тарифам, не обеспечивающим возмещение издержек</t>
  </si>
  <si>
    <t>Строительство и содержание автомобильных дорог и инженерных сооружений на них в границах городских округов и поселений в рамках благоустройства</t>
  </si>
  <si>
    <t>Центральный аппарат (Территориальные органы - Совет ТОС п.Зубчаниновка, Совет ТОС п.18 км. Московского шоссе, Совет ТОС 12 мкр, Совет ТОС 13 мкр, Совет ТОС 14 мкр., Совет ТОС 14а мкр, Совет ТОС 15 мкр., Совет ТОС 15а мкр., Совет ТОС 16 мкр., Совет ТОС "Металлург-1",Совет ТОС "Металлург-2", Совет ТОС "Металлург-3", Совет ТОС "Металлург-4", Совет ТОС п.Восточный)</t>
  </si>
  <si>
    <t>ДРУГИЕ ВОПРОСЫ В ОБЛАСТИ ЖИЛИЩНО-КОММУНАЛЬНОГО ХОЗЯЙСТВА</t>
  </si>
  <si>
    <t>св.100</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</si>
</sst>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
    <numFmt numFmtId="166" formatCode="0.000"/>
    <numFmt numFmtId="167" formatCode="_-* #,##0.000_р_._-;\-* #,##0.000_р_._-;_-* &quot;-&quot;??_р_._-;_-@_-"/>
    <numFmt numFmtId="168" formatCode="_-* #,##0.0_р_._-;\-* #,##0.0_р_._-;_-* &quot;-&quot;??_р_._-;_-@_-"/>
    <numFmt numFmtId="169" formatCode="0.0000"/>
    <numFmt numFmtId="170" formatCode="0.000000"/>
    <numFmt numFmtId="171" formatCode="0.0000000"/>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14">
    <font>
      <sz val="10"/>
      <name val="Arial Cyr"/>
      <family val="0"/>
    </font>
    <font>
      <sz val="8"/>
      <name val="Arial Cyr"/>
      <family val="2"/>
    </font>
    <font>
      <b/>
      <sz val="11"/>
      <name val="Arial Cyr"/>
      <family val="2"/>
    </font>
    <font>
      <sz val="12"/>
      <name val="Arial Cyr"/>
      <family val="2"/>
    </font>
    <font>
      <sz val="11"/>
      <name val="Arial Cyr"/>
      <family val="2"/>
    </font>
    <font>
      <b/>
      <sz val="10"/>
      <name val="Arial Cyr"/>
      <family val="2"/>
    </font>
    <font>
      <b/>
      <sz val="12"/>
      <name val="Arial Cyr"/>
      <family val="2"/>
    </font>
    <font>
      <sz val="9"/>
      <name val="Arial Cyr"/>
      <family val="2"/>
    </font>
    <font>
      <sz val="10"/>
      <color indexed="63"/>
      <name val="Arial Cyr"/>
      <family val="2"/>
    </font>
    <font>
      <sz val="10"/>
      <name val="Arial"/>
      <family val="2"/>
    </font>
    <font>
      <b/>
      <sz val="11"/>
      <name val="Arial"/>
      <family val="2"/>
    </font>
    <font>
      <u val="single"/>
      <sz val="8.5"/>
      <color indexed="12"/>
      <name val="Arial Cyr"/>
      <family val="0"/>
    </font>
    <font>
      <u val="single"/>
      <sz val="8.5"/>
      <color indexed="36"/>
      <name val="Arial Cyr"/>
      <family val="0"/>
    </font>
    <font>
      <sz val="11"/>
      <name val="Arial"/>
      <family val="2"/>
    </font>
  </fonts>
  <fills count="3">
    <fill>
      <patternFill/>
    </fill>
    <fill>
      <patternFill patternType="gray125"/>
    </fill>
    <fill>
      <patternFill patternType="solid">
        <fgColor indexed="9"/>
        <bgColor indexed="64"/>
      </patternFill>
    </fill>
  </fills>
  <borders count="11">
    <border>
      <left/>
      <right/>
      <top/>
      <bottom/>
      <diagonal/>
    </border>
    <border>
      <left style="thin"/>
      <right style="thin"/>
      <top style="thin"/>
      <bottom>
        <color indexed="63"/>
      </bottom>
    </border>
    <border>
      <left style="thin"/>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70">
    <xf numFmtId="0" fontId="0" fillId="0" borderId="0" xfId="0" applyAlignment="1">
      <alignment/>
    </xf>
    <xf numFmtId="0" fontId="0" fillId="0" borderId="0" xfId="0" applyFont="1" applyAlignment="1">
      <alignment horizontal="left" vertical="top"/>
    </xf>
    <xf numFmtId="0" fontId="1" fillId="0" borderId="0" xfId="0" applyFont="1" applyAlignment="1">
      <alignment horizontal="center" vertical="top"/>
    </xf>
    <xf numFmtId="0" fontId="0" fillId="0" borderId="0" xfId="0" applyNumberFormat="1" applyFont="1" applyAlignment="1">
      <alignment/>
    </xf>
    <xf numFmtId="0" fontId="0" fillId="0" borderId="0" xfId="0" applyFont="1" applyAlignment="1">
      <alignment/>
    </xf>
    <xf numFmtId="0" fontId="0" fillId="0" borderId="0" xfId="0" applyFont="1" applyAlignment="1">
      <alignment horizontal="right" vertical="top"/>
    </xf>
    <xf numFmtId="0" fontId="0" fillId="0" borderId="0" xfId="0" applyFont="1" applyAlignment="1">
      <alignment vertical="top"/>
    </xf>
    <xf numFmtId="0" fontId="2" fillId="0" borderId="0" xfId="0" applyFont="1" applyAlignment="1">
      <alignment horizontal="left" vertical="top"/>
    </xf>
    <xf numFmtId="49" fontId="0" fillId="0" borderId="0" xfId="0" applyNumberFormat="1" applyAlignment="1">
      <alignment/>
    </xf>
    <xf numFmtId="0" fontId="0" fillId="0" borderId="0" xfId="0" applyAlignment="1">
      <alignment horizontal="right"/>
    </xf>
    <xf numFmtId="0" fontId="0" fillId="0" borderId="1" xfId="0" applyFont="1" applyBorder="1" applyAlignment="1">
      <alignment horizontal="center" vertical="top"/>
    </xf>
    <xf numFmtId="0" fontId="0" fillId="0" borderId="2" xfId="0" applyFont="1" applyBorder="1" applyAlignment="1">
      <alignment horizontal="center" vertical="top"/>
    </xf>
    <xf numFmtId="49"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1" fillId="0" borderId="0" xfId="0" applyFont="1" applyAlignment="1">
      <alignment horizontal="center" vertical="center"/>
    </xf>
    <xf numFmtId="0" fontId="2" fillId="0" borderId="2" xfId="0" applyFont="1" applyBorder="1" applyAlignment="1">
      <alignment horizontal="left" vertical="top" wrapText="1"/>
    </xf>
    <xf numFmtId="49" fontId="3" fillId="0" borderId="2" xfId="0" applyNumberFormat="1" applyFont="1" applyBorder="1" applyAlignment="1">
      <alignment horizontal="center" vertical="top"/>
    </xf>
    <xf numFmtId="164" fontId="2" fillId="0" borderId="2" xfId="0" applyNumberFormat="1" applyFont="1" applyBorder="1" applyAlignment="1">
      <alignment horizontal="right" vertical="top"/>
    </xf>
    <xf numFmtId="0" fontId="4" fillId="0" borderId="0" xfId="0" applyFont="1" applyAlignment="1">
      <alignment vertical="top"/>
    </xf>
    <xf numFmtId="0" fontId="0" fillId="0" borderId="2" xfId="0" applyFont="1" applyBorder="1" applyAlignment="1">
      <alignment horizontal="left" vertical="top" wrapText="1"/>
    </xf>
    <xf numFmtId="0" fontId="0" fillId="0" borderId="0" xfId="0" applyFont="1" applyAlignment="1">
      <alignment horizontal="center" vertical="top"/>
    </xf>
    <xf numFmtId="164" fontId="0" fillId="0" borderId="2" xfId="0" applyNumberFormat="1" applyFont="1" applyBorder="1" applyAlignment="1">
      <alignment horizontal="right" vertical="top"/>
    </xf>
    <xf numFmtId="0" fontId="0" fillId="0" borderId="0" xfId="0" applyAlignment="1">
      <alignment vertical="top"/>
    </xf>
    <xf numFmtId="49" fontId="0" fillId="0" borderId="2" xfId="0" applyNumberFormat="1" applyFont="1" applyBorder="1" applyAlignment="1">
      <alignment horizontal="center" vertical="top" wrapText="1"/>
    </xf>
    <xf numFmtId="49" fontId="0" fillId="0" borderId="2" xfId="0" applyNumberFormat="1" applyFont="1" applyBorder="1" applyAlignment="1">
      <alignment vertical="top"/>
    </xf>
    <xf numFmtId="0" fontId="0" fillId="0" borderId="2" xfId="0" applyFont="1" applyBorder="1" applyAlignment="1">
      <alignment vertical="top"/>
    </xf>
    <xf numFmtId="49" fontId="0" fillId="0" borderId="2" xfId="0" applyNumberFormat="1" applyFont="1" applyBorder="1" applyAlignment="1">
      <alignment horizontal="center" vertical="top"/>
    </xf>
    <xf numFmtId="0" fontId="2" fillId="0" borderId="2" xfId="0" applyFont="1" applyBorder="1" applyAlignment="1">
      <alignment horizontal="left" vertical="center" wrapText="1"/>
    </xf>
    <xf numFmtId="0" fontId="0" fillId="0" borderId="2" xfId="0" applyFont="1" applyBorder="1" applyAlignment="1">
      <alignment horizontal="center" vertical="top" wrapText="1"/>
    </xf>
    <xf numFmtId="0" fontId="0" fillId="0" borderId="2" xfId="0" applyFont="1" applyBorder="1" applyAlignment="1">
      <alignment horizontal="left" vertical="center" wrapText="1"/>
    </xf>
    <xf numFmtId="0" fontId="0" fillId="0" borderId="2" xfId="0" applyFont="1" applyBorder="1" applyAlignment="1" applyProtection="1">
      <alignment vertical="top" wrapText="1"/>
      <protection locked="0"/>
    </xf>
    <xf numFmtId="0" fontId="0" fillId="0" borderId="2" xfId="0" applyFont="1" applyBorder="1" applyAlignment="1">
      <alignment horizontal="left" vertical="top" wrapText="1"/>
    </xf>
    <xf numFmtId="49" fontId="5" fillId="0" borderId="2" xfId="0" applyNumberFormat="1" applyFont="1" applyBorder="1" applyAlignment="1">
      <alignment horizontal="center" vertical="top"/>
    </xf>
    <xf numFmtId="0" fontId="5" fillId="0" borderId="0" xfId="0" applyFont="1" applyAlignment="1">
      <alignment vertical="top"/>
    </xf>
    <xf numFmtId="49" fontId="0" fillId="0" borderId="4" xfId="0" applyNumberFormat="1" applyFont="1" applyBorder="1" applyAlignment="1">
      <alignment horizontal="center" vertical="top"/>
    </xf>
    <xf numFmtId="49" fontId="0" fillId="0" borderId="2" xfId="0" applyNumberFormat="1" applyFont="1" applyBorder="1" applyAlignment="1">
      <alignment horizontal="left" vertical="top" wrapText="1"/>
    </xf>
    <xf numFmtId="0" fontId="0" fillId="0" borderId="2" xfId="0" applyFont="1" applyBorder="1" applyAlignment="1">
      <alignment vertical="center" wrapText="1"/>
    </xf>
    <xf numFmtId="0" fontId="0" fillId="0" borderId="2" xfId="0" applyFont="1" applyFill="1" applyBorder="1" applyAlignment="1">
      <alignment horizontal="left" vertical="top" wrapText="1"/>
    </xf>
    <xf numFmtId="164" fontId="0" fillId="0" borderId="2" xfId="0" applyNumberFormat="1" applyFont="1" applyBorder="1" applyAlignment="1">
      <alignment vertical="top"/>
    </xf>
    <xf numFmtId="0" fontId="3" fillId="0" borderId="0" xfId="0" applyFont="1" applyAlignment="1">
      <alignment vertical="top"/>
    </xf>
    <xf numFmtId="0" fontId="4" fillId="0" borderId="0" xfId="0" applyFont="1" applyAlignment="1">
      <alignment/>
    </xf>
    <xf numFmtId="0" fontId="2" fillId="0" borderId="0" xfId="0" applyFont="1" applyAlignment="1">
      <alignment horizontal="center" vertical="top"/>
    </xf>
    <xf numFmtId="49" fontId="2" fillId="0" borderId="0" xfId="0" applyNumberFormat="1" applyFont="1" applyAlignment="1">
      <alignment/>
    </xf>
    <xf numFmtId="0" fontId="2" fillId="0" borderId="0" xfId="0" applyFont="1" applyAlignment="1">
      <alignment/>
    </xf>
    <xf numFmtId="0" fontId="0" fillId="0" borderId="0" xfId="0" applyFont="1" applyAlignment="1" applyProtection="1">
      <alignment horizontal="left" vertical="top"/>
      <protection locked="0"/>
    </xf>
    <xf numFmtId="0" fontId="1" fillId="0" borderId="0" xfId="0" applyFont="1" applyAlignment="1" applyProtection="1">
      <alignment horizontal="center" vertical="top"/>
      <protection locked="0"/>
    </xf>
    <xf numFmtId="0" fontId="0" fillId="0" borderId="0" xfId="0" applyNumberFormat="1" applyFont="1" applyAlignment="1" applyProtection="1">
      <alignment/>
      <protection locked="0"/>
    </xf>
    <xf numFmtId="0" fontId="0" fillId="0" borderId="0" xfId="0" applyFont="1" applyAlignment="1" applyProtection="1">
      <alignment/>
      <protection locked="0"/>
    </xf>
    <xf numFmtId="0" fontId="0" fillId="0" borderId="0" xfId="0" applyAlignment="1" applyProtection="1">
      <alignment/>
      <protection locked="0"/>
    </xf>
    <xf numFmtId="0" fontId="0" fillId="0" borderId="0" xfId="0" applyFont="1" applyAlignment="1" applyProtection="1">
      <alignment vertical="top"/>
      <protection locked="0"/>
    </xf>
    <xf numFmtId="49" fontId="0" fillId="0" borderId="0" xfId="0" applyNumberFormat="1" applyAlignment="1" applyProtection="1">
      <alignment/>
      <protection locked="0"/>
    </xf>
    <xf numFmtId="0" fontId="2" fillId="0" borderId="2" xfId="0" applyFont="1" applyBorder="1" applyAlignment="1" applyProtection="1">
      <alignment vertical="top" wrapText="1"/>
      <protection locked="0"/>
    </xf>
    <xf numFmtId="49" fontId="4" fillId="0" borderId="2" xfId="0" applyNumberFormat="1" applyFont="1" applyBorder="1" applyAlignment="1" applyProtection="1">
      <alignment horizontal="center" vertical="top"/>
      <protection locked="0"/>
    </xf>
    <xf numFmtId="0" fontId="4" fillId="0" borderId="0" xfId="0" applyFont="1" applyAlignment="1" applyProtection="1">
      <alignment vertical="top"/>
      <protection locked="0"/>
    </xf>
    <xf numFmtId="49" fontId="0" fillId="0" borderId="2" xfId="0" applyNumberFormat="1" applyFont="1" applyBorder="1" applyAlignment="1" applyProtection="1">
      <alignment horizontal="center" vertical="top" wrapText="1"/>
      <protection locked="0"/>
    </xf>
    <xf numFmtId="49" fontId="0" fillId="0" borderId="2" xfId="0" applyNumberFormat="1" applyFont="1" applyBorder="1" applyAlignment="1" applyProtection="1">
      <alignment horizontal="center" vertical="top"/>
      <protection locked="0"/>
    </xf>
    <xf numFmtId="164" fontId="0" fillId="0" borderId="2" xfId="0" applyNumberFormat="1" applyFont="1" applyBorder="1" applyAlignment="1" applyProtection="1">
      <alignment horizontal="right" vertical="top"/>
      <protection/>
    </xf>
    <xf numFmtId="0" fontId="0" fillId="0" borderId="0" xfId="0" applyFont="1" applyAlignment="1" applyProtection="1">
      <alignment horizontal="center" vertical="top"/>
      <protection locked="0"/>
    </xf>
    <xf numFmtId="164" fontId="0" fillId="0" borderId="2" xfId="0" applyNumberFormat="1" applyFont="1" applyBorder="1" applyAlignment="1" applyProtection="1">
      <alignment horizontal="right" vertical="top"/>
      <protection locked="0"/>
    </xf>
    <xf numFmtId="49" fontId="4" fillId="0" borderId="2" xfId="0" applyNumberFormat="1" applyFont="1" applyBorder="1" applyAlignment="1" applyProtection="1">
      <alignment horizontal="center" vertical="top" wrapText="1"/>
      <protection locked="0"/>
    </xf>
    <xf numFmtId="0" fontId="4" fillId="0" borderId="0" xfId="0" applyFont="1" applyAlignment="1" applyProtection="1">
      <alignment horizontal="center" vertical="top"/>
      <protection locked="0"/>
    </xf>
    <xf numFmtId="49" fontId="0" fillId="0" borderId="4" xfId="0" applyNumberFormat="1" applyFont="1" applyBorder="1" applyAlignment="1" applyProtection="1">
      <alignment horizontal="center" vertical="top"/>
      <protection locked="0"/>
    </xf>
    <xf numFmtId="49" fontId="0" fillId="0" borderId="2" xfId="0" applyNumberFormat="1" applyFont="1" applyBorder="1" applyAlignment="1" applyProtection="1">
      <alignment vertical="top"/>
      <protection locked="0"/>
    </xf>
    <xf numFmtId="49" fontId="4" fillId="0" borderId="4" xfId="0" applyNumberFormat="1" applyFont="1" applyBorder="1" applyAlignment="1" applyProtection="1">
      <alignment horizontal="center" vertical="top"/>
      <protection locked="0"/>
    </xf>
    <xf numFmtId="0" fontId="2" fillId="2" borderId="2" xfId="0" applyFont="1" applyFill="1" applyBorder="1" applyAlignment="1" applyProtection="1">
      <alignment vertical="top" wrapText="1"/>
      <protection locked="0"/>
    </xf>
    <xf numFmtId="0" fontId="4" fillId="0" borderId="0" xfId="0" applyFont="1" applyAlignment="1" applyProtection="1">
      <alignment horizontal="left" vertical="top"/>
      <protection locked="0"/>
    </xf>
    <xf numFmtId="49" fontId="0" fillId="0" borderId="0" xfId="0" applyNumberFormat="1" applyFont="1" applyAlignment="1" applyProtection="1">
      <alignment/>
      <protection locked="0"/>
    </xf>
    <xf numFmtId="0" fontId="0" fillId="0" borderId="0" xfId="0" applyFont="1" applyAlignment="1" applyProtection="1">
      <alignment/>
      <protection locked="0"/>
    </xf>
    <xf numFmtId="0" fontId="4" fillId="0" borderId="0" xfId="0" applyFont="1" applyAlignment="1" applyProtection="1">
      <alignment/>
      <protection locked="0"/>
    </xf>
    <xf numFmtId="0" fontId="7" fillId="0" borderId="0" xfId="0" applyFont="1" applyAlignment="1" applyProtection="1">
      <alignment horizontal="left" vertical="top"/>
      <protection locked="0"/>
    </xf>
    <xf numFmtId="49" fontId="4" fillId="0" borderId="0" xfId="0" applyNumberFormat="1" applyFont="1" applyAlignment="1" applyProtection="1">
      <alignment/>
      <protection locked="0"/>
    </xf>
    <xf numFmtId="49" fontId="0" fillId="0" borderId="5" xfId="0" applyNumberFormat="1" applyFont="1" applyBorder="1" applyAlignment="1">
      <alignment horizontal="center" vertical="top" wrapText="1"/>
    </xf>
    <xf numFmtId="0" fontId="4" fillId="0" borderId="2" xfId="0" applyFont="1" applyBorder="1" applyAlignment="1">
      <alignment horizontal="center" vertical="top" wrapText="1"/>
    </xf>
    <xf numFmtId="49" fontId="4" fillId="0" borderId="2" xfId="0" applyNumberFormat="1" applyFont="1" applyBorder="1" applyAlignment="1">
      <alignment horizontal="center" vertical="top"/>
    </xf>
    <xf numFmtId="49" fontId="0" fillId="0" borderId="2" xfId="0" applyNumberFormat="1" applyFont="1" applyBorder="1" applyAlignment="1">
      <alignment horizontal="right" vertical="top"/>
    </xf>
    <xf numFmtId="49" fontId="2" fillId="0" borderId="2" xfId="0" applyNumberFormat="1" applyFont="1" applyBorder="1" applyAlignment="1">
      <alignment horizontal="center" vertical="top"/>
    </xf>
    <xf numFmtId="49" fontId="4" fillId="0" borderId="2" xfId="0" applyNumberFormat="1" applyFont="1" applyBorder="1" applyAlignment="1">
      <alignment horizontal="center" vertical="top" wrapText="1"/>
    </xf>
    <xf numFmtId="49" fontId="4" fillId="0" borderId="4" xfId="0" applyNumberFormat="1" applyFont="1" applyBorder="1" applyAlignment="1">
      <alignment horizontal="center" vertical="top"/>
    </xf>
    <xf numFmtId="0" fontId="2" fillId="0" borderId="2" xfId="0" applyFont="1" applyBorder="1" applyAlignment="1">
      <alignment horizontal="center" vertical="top" wrapText="1"/>
    </xf>
    <xf numFmtId="49" fontId="0" fillId="0" borderId="2" xfId="0" applyNumberFormat="1" applyFont="1" applyBorder="1" applyAlignment="1">
      <alignment horizontal="center" vertical="top"/>
    </xf>
    <xf numFmtId="0" fontId="1" fillId="0" borderId="0" xfId="0" applyFont="1" applyBorder="1" applyAlignment="1">
      <alignment horizontal="center" vertical="top"/>
    </xf>
    <xf numFmtId="49" fontId="0" fillId="0" borderId="0" xfId="0" applyNumberFormat="1" applyBorder="1" applyAlignment="1">
      <alignment/>
    </xf>
    <xf numFmtId="0" fontId="0" fillId="0" borderId="0" xfId="0" applyBorder="1" applyAlignment="1">
      <alignment/>
    </xf>
    <xf numFmtId="0" fontId="0" fillId="0" borderId="0" xfId="0" applyFont="1" applyBorder="1" applyAlignment="1">
      <alignment horizontal="left" vertical="top"/>
    </xf>
    <xf numFmtId="0" fontId="1" fillId="0" borderId="0" xfId="0" applyNumberFormat="1" applyFont="1" applyBorder="1" applyAlignment="1">
      <alignment horizontal="center" vertical="top"/>
    </xf>
    <xf numFmtId="49" fontId="0" fillId="0" borderId="0" xfId="0" applyNumberFormat="1" applyFont="1" applyBorder="1" applyAlignment="1">
      <alignment/>
    </xf>
    <xf numFmtId="0" fontId="0" fillId="0" borderId="0" xfId="0" applyNumberFormat="1" applyFont="1" applyBorder="1" applyAlignment="1">
      <alignment/>
    </xf>
    <xf numFmtId="0" fontId="8" fillId="0" borderId="0" xfId="0" applyNumberFormat="1" applyFont="1" applyBorder="1" applyAlignment="1">
      <alignment/>
    </xf>
    <xf numFmtId="0" fontId="2" fillId="0" borderId="2" xfId="0" applyFont="1" applyBorder="1" applyAlignment="1">
      <alignment vertical="top" wrapText="1"/>
    </xf>
    <xf numFmtId="0" fontId="0" fillId="0" borderId="2" xfId="0" applyFont="1" applyBorder="1" applyAlignment="1">
      <alignment vertical="top" wrapText="1"/>
    </xf>
    <xf numFmtId="0" fontId="2" fillId="0" borderId="0" xfId="0" applyFont="1" applyAlignment="1">
      <alignment vertical="top"/>
    </xf>
    <xf numFmtId="49" fontId="2" fillId="0" borderId="2" xfId="0" applyNumberFormat="1" applyFont="1" applyBorder="1" applyAlignment="1">
      <alignment horizontal="center" vertical="top" wrapText="1"/>
    </xf>
    <xf numFmtId="0" fontId="5" fillId="0" borderId="0" xfId="0" applyFont="1" applyAlignment="1">
      <alignment horizontal="left" vertical="top"/>
    </xf>
    <xf numFmtId="49" fontId="4" fillId="0" borderId="4" xfId="0" applyNumberFormat="1" applyFont="1" applyBorder="1" applyAlignment="1">
      <alignment horizontal="right" vertical="top"/>
    </xf>
    <xf numFmtId="0" fontId="5" fillId="0" borderId="0" xfId="0" applyFont="1" applyAlignment="1">
      <alignment/>
    </xf>
    <xf numFmtId="0" fontId="0" fillId="0" borderId="0" xfId="0" applyFont="1" applyAlignment="1">
      <alignment/>
    </xf>
    <xf numFmtId="0" fontId="9" fillId="0" borderId="6" xfId="0" applyFont="1" applyFill="1" applyBorder="1" applyAlignment="1">
      <alignment vertical="top" wrapText="1"/>
    </xf>
    <xf numFmtId="0" fontId="9" fillId="0" borderId="2" xfId="0" applyFont="1" applyFill="1" applyBorder="1" applyAlignment="1">
      <alignment vertical="top" wrapText="1"/>
    </xf>
    <xf numFmtId="0" fontId="0" fillId="0" borderId="2" xfId="0" applyFont="1" applyFill="1" applyBorder="1" applyAlignment="1" applyProtection="1">
      <alignment vertical="top" wrapText="1"/>
      <protection hidden="1" locked="0"/>
    </xf>
    <xf numFmtId="0" fontId="0" fillId="0" borderId="2" xfId="0" applyNumberFormat="1" applyFont="1" applyFill="1" applyBorder="1" applyAlignment="1" applyProtection="1">
      <alignment vertical="top" wrapText="1"/>
      <protection hidden="1" locked="0"/>
    </xf>
    <xf numFmtId="164" fontId="0" fillId="0" borderId="2" xfId="0" applyNumberFormat="1" applyFont="1" applyBorder="1" applyAlignment="1">
      <alignment horizontal="right" vertical="top" wrapText="1"/>
    </xf>
    <xf numFmtId="0" fontId="7" fillId="0" borderId="0" xfId="0" applyFont="1" applyAlignment="1">
      <alignment horizontal="center" vertical="top"/>
    </xf>
    <xf numFmtId="49" fontId="7" fillId="0" borderId="0" xfId="0" applyNumberFormat="1" applyFont="1" applyAlignment="1">
      <alignment/>
    </xf>
    <xf numFmtId="0" fontId="7" fillId="0" borderId="0" xfId="0" applyFont="1" applyAlignment="1">
      <alignment/>
    </xf>
    <xf numFmtId="49" fontId="1" fillId="0" borderId="0" xfId="0" applyNumberFormat="1" applyFont="1" applyAlignment="1">
      <alignment horizontal="center" vertical="top"/>
    </xf>
    <xf numFmtId="0" fontId="2" fillId="0" borderId="0" xfId="0" applyFont="1" applyAlignment="1">
      <alignment horizontal="right" vertical="top"/>
    </xf>
    <xf numFmtId="0" fontId="4" fillId="0" borderId="0" xfId="0" applyFont="1" applyAlignment="1">
      <alignment horizontal="center" vertical="center"/>
    </xf>
    <xf numFmtId="0" fontId="5" fillId="0" borderId="2" xfId="0" applyFont="1" applyBorder="1" applyAlignment="1">
      <alignment horizontal="center" vertical="top"/>
    </xf>
    <xf numFmtId="49" fontId="0" fillId="0" borderId="1" xfId="0" applyNumberFormat="1" applyFont="1" applyBorder="1" applyAlignment="1">
      <alignment horizontal="center" vertical="top" wrapText="1"/>
    </xf>
    <xf numFmtId="49" fontId="0" fillId="0" borderId="1" xfId="0" applyNumberFormat="1" applyFont="1" applyBorder="1" applyAlignment="1">
      <alignment horizontal="center" vertical="top"/>
    </xf>
    <xf numFmtId="164" fontId="0" fillId="0" borderId="1" xfId="0" applyNumberFormat="1" applyFont="1" applyBorder="1" applyAlignment="1">
      <alignment horizontal="right" vertical="top"/>
    </xf>
    <xf numFmtId="49" fontId="4" fillId="0" borderId="5" xfId="0" applyNumberFormat="1" applyFont="1" applyBorder="1" applyAlignment="1">
      <alignment horizontal="center" vertical="top" wrapText="1"/>
    </xf>
    <xf numFmtId="49" fontId="4" fillId="0" borderId="5" xfId="0" applyNumberFormat="1" applyFont="1" applyBorder="1" applyAlignment="1">
      <alignment horizontal="center" vertical="top"/>
    </xf>
    <xf numFmtId="0" fontId="4" fillId="0" borderId="0" xfId="0" applyFont="1" applyAlignment="1">
      <alignment vertical="top"/>
    </xf>
    <xf numFmtId="0" fontId="0" fillId="0" borderId="0" xfId="0" applyFont="1" applyAlignment="1">
      <alignment vertical="top"/>
    </xf>
    <xf numFmtId="49" fontId="3" fillId="0" borderId="2" xfId="0" applyNumberFormat="1" applyFont="1" applyBorder="1" applyAlignment="1">
      <alignment horizontal="center" vertical="top" wrapText="1"/>
    </xf>
    <xf numFmtId="49" fontId="0" fillId="0" borderId="0" xfId="0" applyNumberFormat="1" applyFont="1" applyAlignment="1">
      <alignment/>
    </xf>
    <xf numFmtId="0" fontId="4" fillId="0" borderId="0" xfId="0" applyFont="1" applyAlignment="1">
      <alignment horizontal="center" vertical="top"/>
    </xf>
    <xf numFmtId="0" fontId="4" fillId="0" borderId="2" xfId="0" applyFont="1" applyBorder="1" applyAlignment="1">
      <alignment horizontal="center" vertical="center" wrapText="1"/>
    </xf>
    <xf numFmtId="49" fontId="4" fillId="0" borderId="2" xfId="0" applyNumberFormat="1" applyFont="1" applyBorder="1" applyAlignment="1">
      <alignment horizontal="center" vertical="center"/>
    </xf>
    <xf numFmtId="0" fontId="6" fillId="0" borderId="0" xfId="0" applyFont="1" applyAlignment="1">
      <alignment horizontal="left" vertical="top"/>
    </xf>
    <xf numFmtId="49" fontId="4" fillId="0" borderId="2" xfId="0" applyNumberFormat="1" applyFont="1" applyBorder="1" applyAlignment="1">
      <alignment horizontal="left" vertical="top"/>
    </xf>
    <xf numFmtId="0" fontId="4" fillId="0" borderId="0" xfId="0" applyFont="1" applyAlignment="1">
      <alignment horizontal="left" vertical="top"/>
    </xf>
    <xf numFmtId="164" fontId="0" fillId="0" borderId="2" xfId="0" applyNumberFormat="1" applyBorder="1" applyAlignment="1">
      <alignment horizontal="right" vertical="top"/>
    </xf>
    <xf numFmtId="164" fontId="0" fillId="0" borderId="2" xfId="0" applyNumberFormat="1" applyFont="1" applyBorder="1" applyAlignment="1">
      <alignment horizontal="right" vertical="top"/>
    </xf>
    <xf numFmtId="0" fontId="3" fillId="0" borderId="2" xfId="0" applyFont="1" applyBorder="1" applyAlignment="1">
      <alignment horizontal="center" vertical="center" wrapText="1"/>
    </xf>
    <xf numFmtId="49" fontId="3" fillId="0" borderId="2" xfId="0" applyNumberFormat="1" applyFont="1" applyBorder="1" applyAlignment="1">
      <alignment horizontal="center" vertical="center"/>
    </xf>
    <xf numFmtId="0" fontId="5" fillId="0" borderId="0" xfId="0" applyFont="1" applyAlignment="1">
      <alignment horizontal="center" vertical="top"/>
    </xf>
    <xf numFmtId="49" fontId="5" fillId="0" borderId="0" xfId="0" applyNumberFormat="1" applyFont="1" applyAlignment="1">
      <alignment/>
    </xf>
    <xf numFmtId="0" fontId="0" fillId="0" borderId="2" xfId="0" applyNumberFormat="1" applyFont="1" applyBorder="1" applyAlignment="1">
      <alignment vertical="top"/>
    </xf>
    <xf numFmtId="0" fontId="0" fillId="0" borderId="2" xfId="0" applyNumberFormat="1" applyFont="1" applyBorder="1" applyAlignment="1">
      <alignment horizontal="center" vertical="top"/>
    </xf>
    <xf numFmtId="0" fontId="4" fillId="0" borderId="2" xfId="0" applyNumberFormat="1" applyFont="1" applyBorder="1" applyAlignment="1">
      <alignment horizontal="center" vertical="top" wrapText="1"/>
    </xf>
    <xf numFmtId="0" fontId="0" fillId="0" borderId="0" xfId="0" applyFont="1" applyAlignment="1">
      <alignment vertical="top"/>
    </xf>
    <xf numFmtId="49" fontId="0" fillId="0" borderId="2" xfId="0" applyNumberFormat="1" applyFont="1" applyFill="1" applyBorder="1" applyAlignment="1">
      <alignment horizontal="center" vertical="top"/>
    </xf>
    <xf numFmtId="164" fontId="0" fillId="0" borderId="2" xfId="0" applyNumberFormat="1" applyFont="1" applyFill="1" applyBorder="1" applyAlignment="1">
      <alignment horizontal="right" vertical="top"/>
    </xf>
    <xf numFmtId="49" fontId="4" fillId="0" borderId="2" xfId="0" applyNumberFormat="1" applyFont="1" applyBorder="1" applyAlignment="1">
      <alignment vertical="top"/>
    </xf>
    <xf numFmtId="0" fontId="4" fillId="0" borderId="2" xfId="0" applyNumberFormat="1" applyFont="1" applyBorder="1" applyAlignment="1">
      <alignment horizontal="center" vertical="top"/>
    </xf>
    <xf numFmtId="0" fontId="3" fillId="0" borderId="2" xfId="0" applyNumberFormat="1" applyFont="1" applyBorder="1" applyAlignment="1">
      <alignment horizontal="center" vertical="top"/>
    </xf>
    <xf numFmtId="0" fontId="0" fillId="0" borderId="2" xfId="0" applyNumberFormat="1" applyFont="1" applyFill="1" applyBorder="1" applyAlignment="1" applyProtection="1">
      <alignment vertical="top" wrapText="1"/>
      <protection hidden="1" locked="0"/>
    </xf>
    <xf numFmtId="49" fontId="0" fillId="0" borderId="2" xfId="0" applyNumberFormat="1" applyFont="1" applyFill="1" applyBorder="1" applyAlignment="1" applyProtection="1">
      <alignment horizontal="center" vertical="top"/>
      <protection hidden="1" locked="0"/>
    </xf>
    <xf numFmtId="164" fontId="2" fillId="0" borderId="2" xfId="0" applyNumberFormat="1" applyFont="1" applyBorder="1" applyAlignment="1">
      <alignment horizontal="right" vertical="top"/>
    </xf>
    <xf numFmtId="0" fontId="0" fillId="0" borderId="2" xfId="0" applyFont="1" applyBorder="1" applyAlignment="1">
      <alignment horizontal="center" vertical="center"/>
    </xf>
    <xf numFmtId="0" fontId="0" fillId="0" borderId="2" xfId="0" applyFont="1" applyBorder="1" applyAlignment="1">
      <alignment vertical="top" wrapText="1"/>
    </xf>
    <xf numFmtId="49" fontId="1"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xf>
    <xf numFmtId="49" fontId="1" fillId="0" borderId="2" xfId="0" applyNumberFormat="1" applyFont="1" applyBorder="1" applyAlignment="1">
      <alignment horizontal="right" vertical="top"/>
    </xf>
    <xf numFmtId="0" fontId="1" fillId="0" borderId="0" xfId="0" applyFont="1" applyAlignment="1">
      <alignment horizontal="center" vertical="top"/>
    </xf>
    <xf numFmtId="0" fontId="0" fillId="0" borderId="5" xfId="0" applyFont="1" applyBorder="1" applyAlignment="1">
      <alignment horizontal="left" vertical="top" wrapText="1"/>
    </xf>
    <xf numFmtId="49" fontId="0" fillId="0" borderId="5" xfId="0" applyNumberFormat="1" applyFont="1" applyBorder="1" applyAlignment="1">
      <alignment horizontal="center" vertical="top"/>
    </xf>
    <xf numFmtId="49" fontId="0" fillId="0" borderId="2" xfId="0" applyNumberFormat="1" applyFont="1" applyBorder="1" applyAlignment="1">
      <alignment horizontal="center" vertical="center"/>
    </xf>
    <xf numFmtId="0" fontId="0" fillId="0" borderId="2" xfId="0" applyFont="1" applyBorder="1" applyAlignment="1">
      <alignment horizontal="center" vertical="top" wrapText="1"/>
    </xf>
    <xf numFmtId="0" fontId="9" fillId="0" borderId="0" xfId="0" applyFont="1" applyAlignment="1">
      <alignment horizontal="left" vertical="justify"/>
    </xf>
    <xf numFmtId="0" fontId="10" fillId="0" borderId="2" xfId="0" applyFont="1" applyBorder="1" applyAlignment="1">
      <alignment horizontal="left" vertical="justify" wrapText="1"/>
    </xf>
    <xf numFmtId="0" fontId="0" fillId="0" borderId="2" xfId="0" applyFont="1" applyBorder="1" applyAlignment="1">
      <alignment horizontal="left" vertical="justify" wrapText="1"/>
    </xf>
    <xf numFmtId="0" fontId="9" fillId="0" borderId="2" xfId="0" applyFont="1" applyBorder="1" applyAlignment="1">
      <alignment horizontal="left" vertical="justify" wrapText="1"/>
    </xf>
    <xf numFmtId="0" fontId="9" fillId="0" borderId="2" xfId="0" applyFont="1" applyFill="1" applyBorder="1" applyAlignment="1">
      <alignment horizontal="left" vertical="justify" wrapText="1"/>
    </xf>
    <xf numFmtId="0" fontId="0" fillId="0" borderId="2" xfId="0" applyFont="1" applyBorder="1" applyAlignment="1" applyProtection="1">
      <alignment horizontal="left" vertical="justify" wrapText="1"/>
      <protection locked="0"/>
    </xf>
    <xf numFmtId="0" fontId="9" fillId="0" borderId="2" xfId="0" applyFont="1" applyFill="1" applyBorder="1" applyAlignment="1">
      <alignment horizontal="left" vertical="justify"/>
    </xf>
    <xf numFmtId="0" fontId="10" fillId="0" borderId="5" xfId="0" applyFont="1" applyBorder="1" applyAlignment="1">
      <alignment horizontal="left" vertical="justify" wrapText="1"/>
    </xf>
    <xf numFmtId="0" fontId="9" fillId="0" borderId="2" xfId="0" applyFont="1" applyBorder="1" applyAlignment="1">
      <alignment horizontal="left" vertical="justify" wrapText="1"/>
    </xf>
    <xf numFmtId="0" fontId="0" fillId="0" borderId="2" xfId="0" applyNumberFormat="1" applyFont="1" applyFill="1" applyBorder="1" applyAlignment="1" applyProtection="1">
      <alignment horizontal="left" vertical="justify" wrapText="1"/>
      <protection hidden="1" locked="0"/>
    </xf>
    <xf numFmtId="0" fontId="0" fillId="0" borderId="2" xfId="0" applyNumberFormat="1" applyFont="1" applyFill="1" applyBorder="1" applyAlignment="1" applyProtection="1">
      <alignment horizontal="left" vertical="justify" wrapText="1"/>
      <protection hidden="1" locked="0"/>
    </xf>
    <xf numFmtId="49" fontId="0" fillId="0" borderId="2" xfId="0" applyNumberFormat="1" applyFont="1" applyBorder="1" applyAlignment="1">
      <alignment horizontal="left" vertical="justify" wrapText="1"/>
    </xf>
    <xf numFmtId="164" fontId="0" fillId="0" borderId="2" xfId="0" applyNumberFormat="1" applyBorder="1" applyAlignment="1">
      <alignment/>
    </xf>
    <xf numFmtId="0" fontId="5" fillId="0" borderId="2" xfId="0" applyFont="1" applyBorder="1" applyAlignment="1">
      <alignment horizontal="left" vertical="justify" wrapText="1"/>
    </xf>
    <xf numFmtId="49" fontId="0" fillId="0" borderId="2" xfId="0" applyNumberFormat="1" applyFont="1" applyFill="1" applyBorder="1" applyAlignment="1" applyProtection="1">
      <alignment vertical="top"/>
      <protection hidden="1" locked="0"/>
    </xf>
    <xf numFmtId="0" fontId="0" fillId="0" borderId="2" xfId="0" applyFont="1" applyFill="1" applyBorder="1" applyAlignment="1" applyProtection="1">
      <alignment vertical="top"/>
      <protection hidden="1"/>
    </xf>
    <xf numFmtId="0" fontId="13" fillId="0" borderId="2" xfId="0" applyFont="1" applyFill="1" applyBorder="1" applyAlignment="1">
      <alignment/>
    </xf>
    <xf numFmtId="0" fontId="9" fillId="0" borderId="2" xfId="0" applyFont="1" applyFill="1" applyBorder="1" applyAlignment="1">
      <alignment wrapText="1"/>
    </xf>
    <xf numFmtId="0" fontId="0" fillId="0" borderId="0" xfId="0" applyNumberFormat="1" applyFont="1" applyFill="1" applyBorder="1" applyAlignment="1" applyProtection="1">
      <alignment horizontal="right" vertical="top"/>
      <protection locked="0"/>
    </xf>
    <xf numFmtId="0" fontId="5" fillId="0" borderId="2" xfId="0" applyFont="1" applyBorder="1" applyAlignment="1">
      <alignment horizontal="center" vertical="top" wrapText="1"/>
    </xf>
    <xf numFmtId="0" fontId="9" fillId="0" borderId="2" xfId="0" applyFont="1" applyFill="1" applyBorder="1" applyAlignment="1">
      <alignment horizontal="justify" vertical="top" wrapText="1"/>
    </xf>
    <xf numFmtId="0" fontId="9" fillId="0" borderId="2" xfId="0" applyFont="1" applyBorder="1" applyAlignment="1">
      <alignment horizontal="left" vertical="top" wrapText="1"/>
    </xf>
    <xf numFmtId="0" fontId="9" fillId="0" borderId="2" xfId="0" applyFont="1" applyFill="1" applyBorder="1" applyAlignment="1">
      <alignment horizontal="justify" vertical="top" wrapText="1"/>
    </xf>
    <xf numFmtId="0" fontId="9" fillId="0" borderId="2" xfId="0" applyFont="1" applyBorder="1" applyAlignment="1">
      <alignment/>
    </xf>
    <xf numFmtId="49" fontId="2" fillId="0" borderId="4" xfId="0" applyNumberFormat="1" applyFont="1" applyBorder="1" applyAlignment="1">
      <alignment horizontal="center" vertical="top"/>
    </xf>
    <xf numFmtId="0" fontId="0" fillId="0" borderId="2" xfId="0" applyFont="1" applyFill="1" applyBorder="1" applyAlignment="1" applyProtection="1">
      <alignment vertical="top" wrapText="1"/>
      <protection hidden="1"/>
    </xf>
    <xf numFmtId="0" fontId="0" fillId="0" borderId="2" xfId="0" applyFont="1" applyBorder="1" applyAlignment="1">
      <alignment horizontal="center" vertical="justify"/>
    </xf>
    <xf numFmtId="49" fontId="0" fillId="0" borderId="2" xfId="0" applyNumberFormat="1" applyFont="1" applyFill="1" applyBorder="1" applyAlignment="1" applyProtection="1">
      <alignment horizontal="center" vertical="top"/>
      <protection hidden="1" locked="0"/>
    </xf>
    <xf numFmtId="49" fontId="5" fillId="0" borderId="2" xfId="0" applyNumberFormat="1" applyFont="1" applyFill="1" applyBorder="1" applyAlignment="1" applyProtection="1">
      <alignment horizontal="center" vertical="top"/>
      <protection hidden="1" locked="0"/>
    </xf>
    <xf numFmtId="164" fontId="5" fillId="0" borderId="2" xfId="0" applyNumberFormat="1" applyFont="1" applyBorder="1" applyAlignment="1">
      <alignment horizontal="right" vertical="top"/>
    </xf>
    <xf numFmtId="164" fontId="0" fillId="0" borderId="0" xfId="0" applyNumberFormat="1" applyFont="1" applyBorder="1" applyAlignment="1">
      <alignment horizontal="right" vertical="top"/>
    </xf>
    <xf numFmtId="164" fontId="6" fillId="0" borderId="0" xfId="0" applyNumberFormat="1" applyFont="1" applyBorder="1" applyAlignment="1">
      <alignment horizontal="right" vertical="top"/>
    </xf>
    <xf numFmtId="164" fontId="5" fillId="0" borderId="2" xfId="0" applyNumberFormat="1" applyFont="1" applyBorder="1" applyAlignment="1" applyProtection="1">
      <alignment horizontal="right" vertical="top"/>
      <protection locked="0"/>
    </xf>
    <xf numFmtId="164" fontId="0" fillId="0" borderId="0" xfId="0" applyNumberFormat="1" applyFont="1" applyBorder="1" applyAlignment="1" applyProtection="1">
      <alignment horizontal="right" vertical="top"/>
      <protection locked="0"/>
    </xf>
    <xf numFmtId="164" fontId="6" fillId="0" borderId="0" xfId="0" applyNumberFormat="1" applyFont="1" applyBorder="1" applyAlignment="1" applyProtection="1">
      <alignment horizontal="right" vertical="top"/>
      <protection/>
    </xf>
    <xf numFmtId="0" fontId="4" fillId="0" borderId="0" xfId="0" applyFont="1" applyBorder="1" applyAlignment="1" applyProtection="1">
      <alignment/>
      <protection locked="0"/>
    </xf>
    <xf numFmtId="164" fontId="0" fillId="0" borderId="7" xfId="0" applyNumberFormat="1" applyBorder="1" applyAlignment="1">
      <alignment/>
    </xf>
    <xf numFmtId="164" fontId="5" fillId="0" borderId="2" xfId="0" applyNumberFormat="1" applyFont="1" applyBorder="1" applyAlignment="1">
      <alignment vertical="top"/>
    </xf>
    <xf numFmtId="0" fontId="0" fillId="0" borderId="0" xfId="0" applyBorder="1" applyAlignment="1">
      <alignment vertical="top"/>
    </xf>
    <xf numFmtId="164" fontId="6" fillId="0" borderId="0" xfId="0" applyNumberFormat="1" applyFont="1" applyBorder="1" applyAlignment="1">
      <alignment horizontal="right"/>
    </xf>
    <xf numFmtId="164" fontId="6" fillId="0" borderId="0" xfId="0" applyNumberFormat="1" applyFont="1" applyBorder="1" applyAlignment="1">
      <alignment horizontal="right" vertical="center"/>
    </xf>
    <xf numFmtId="0" fontId="0" fillId="0" borderId="0" xfId="0" applyFont="1" applyBorder="1" applyAlignment="1">
      <alignment vertical="top"/>
    </xf>
    <xf numFmtId="0" fontId="0" fillId="0" borderId="2" xfId="0" applyFont="1" applyFill="1" applyBorder="1" applyAlignment="1">
      <alignment horizontal="left" vertical="top" wrapText="1"/>
    </xf>
    <xf numFmtId="0" fontId="9" fillId="0" borderId="2" xfId="0" applyFont="1" applyBorder="1" applyAlignment="1">
      <alignment wrapText="1"/>
    </xf>
    <xf numFmtId="0" fontId="4" fillId="0" borderId="2" xfId="0" applyFont="1" applyFill="1" applyBorder="1" applyAlignment="1" applyProtection="1">
      <alignment vertical="top"/>
      <protection hidden="1" locked="0"/>
    </xf>
    <xf numFmtId="0" fontId="4" fillId="0" borderId="2" xfId="0" applyFont="1" applyFill="1" applyBorder="1" applyAlignment="1" applyProtection="1">
      <alignment vertical="top" wrapText="1"/>
      <protection hidden="1" locked="0"/>
    </xf>
    <xf numFmtId="0" fontId="0" fillId="0" borderId="0" xfId="0" applyAlignment="1">
      <alignment vertical="top" wrapText="1"/>
    </xf>
    <xf numFmtId="0" fontId="0" fillId="0" borderId="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2" xfId="0" applyFont="1" applyBorder="1" applyAlignment="1">
      <alignment horizontal="center" vertical="center" wrapText="1"/>
    </xf>
    <xf numFmtId="49" fontId="0" fillId="0" borderId="5" xfId="0" applyNumberFormat="1" applyFont="1" applyBorder="1" applyAlignment="1">
      <alignment horizontal="center" vertical="center" wrapText="1"/>
    </xf>
    <xf numFmtId="49" fontId="0" fillId="0" borderId="8" xfId="0" applyNumberFormat="1" applyFont="1" applyBorder="1" applyAlignment="1">
      <alignment horizontal="center" vertical="center" wrapText="1"/>
    </xf>
    <xf numFmtId="0" fontId="0" fillId="0" borderId="8" xfId="0" applyFont="1" applyBorder="1" applyAlignment="1">
      <alignment horizontal="center" vertical="center" wrapText="1"/>
    </xf>
    <xf numFmtId="0" fontId="0" fillId="0" borderId="1" xfId="0" applyFont="1" applyBorder="1" applyAlignment="1" applyProtection="1">
      <alignment horizontal="center" vertical="center" wrapText="1"/>
      <protection locked="0"/>
    </xf>
    <xf numFmtId="49" fontId="0" fillId="0" borderId="8" xfId="0" applyNumberFormat="1" applyFont="1" applyBorder="1" applyAlignment="1" applyProtection="1">
      <alignment horizontal="center" vertical="center" wrapText="1"/>
      <protection locked="0"/>
    </xf>
    <xf numFmtId="0" fontId="0" fillId="0" borderId="8" xfId="0" applyFont="1" applyBorder="1" applyAlignment="1" applyProtection="1">
      <alignment horizontal="center" vertical="center" wrapText="1"/>
      <protection locked="0"/>
    </xf>
    <xf numFmtId="49" fontId="0" fillId="0" borderId="8" xfId="0" applyNumberFormat="1" applyFont="1" applyBorder="1" applyAlignment="1">
      <alignment horizontal="center" vertical="center" wrapText="1"/>
    </xf>
    <xf numFmtId="0" fontId="0" fillId="0" borderId="8" xfId="0" applyFont="1" applyBorder="1" applyAlignment="1">
      <alignment horizontal="center" vertical="center" wrapText="1"/>
    </xf>
    <xf numFmtId="49" fontId="0" fillId="0" borderId="9" xfId="0" applyNumberFormat="1" applyFont="1" applyBorder="1" applyAlignment="1">
      <alignment horizontal="center" vertical="center"/>
    </xf>
    <xf numFmtId="49" fontId="0" fillId="0" borderId="2" xfId="0" applyNumberFormat="1" applyFont="1" applyBorder="1" applyAlignment="1">
      <alignment horizontal="center" vertical="center" wrapText="1"/>
    </xf>
    <xf numFmtId="0" fontId="0" fillId="0" borderId="2" xfId="0" applyFont="1" applyBorder="1" applyAlignment="1" applyProtection="1">
      <alignment vertical="top" wrapText="1"/>
      <protection locked="0"/>
    </xf>
    <xf numFmtId="49" fontId="0" fillId="0" borderId="2" xfId="0" applyNumberFormat="1" applyFont="1" applyBorder="1" applyAlignment="1" applyProtection="1">
      <alignment horizontal="center" vertical="top" wrapText="1"/>
      <protection locked="0"/>
    </xf>
    <xf numFmtId="49" fontId="0" fillId="0" borderId="2" xfId="0" applyNumberFormat="1" applyFont="1" applyBorder="1" applyAlignment="1" applyProtection="1">
      <alignment horizontal="center" vertical="top"/>
      <protection locked="0"/>
    </xf>
    <xf numFmtId="0" fontId="0" fillId="0" borderId="0" xfId="0" applyFont="1" applyAlignment="1" applyProtection="1">
      <alignment vertical="top"/>
      <protection locked="0"/>
    </xf>
    <xf numFmtId="0" fontId="2" fillId="0" borderId="2" xfId="0" applyNumberFormat="1" applyFont="1" applyFill="1" applyBorder="1" applyAlignment="1" applyProtection="1">
      <alignment vertical="top" wrapText="1"/>
      <protection locked="0"/>
    </xf>
    <xf numFmtId="0" fontId="2" fillId="0" borderId="2" xfId="0" applyNumberFormat="1" applyFont="1" applyFill="1" applyBorder="1" applyAlignment="1" applyProtection="1">
      <alignment horizontal="left" vertical="justify" wrapText="1"/>
      <protection locked="0"/>
    </xf>
    <xf numFmtId="0" fontId="0" fillId="0" borderId="2" xfId="0" applyFont="1" applyFill="1" applyBorder="1" applyAlignment="1" applyProtection="1">
      <alignment vertical="top"/>
      <protection hidden="1" locked="0"/>
    </xf>
    <xf numFmtId="0" fontId="4" fillId="0" borderId="2" xfId="0" applyNumberFormat="1" applyFont="1" applyFill="1" applyBorder="1" applyAlignment="1" applyProtection="1">
      <alignment vertical="top" wrapText="1"/>
      <protection hidden="1" locked="0"/>
    </xf>
    <xf numFmtId="164" fontId="0" fillId="0" borderId="2" xfId="0" applyNumberFormat="1" applyFont="1" applyBorder="1" applyAlignment="1">
      <alignment vertical="top"/>
    </xf>
    <xf numFmtId="0" fontId="9" fillId="0" borderId="2" xfId="0" applyFont="1" applyBorder="1" applyAlignment="1">
      <alignment vertical="top" wrapText="1"/>
    </xf>
    <xf numFmtId="0" fontId="9" fillId="0" borderId="2" xfId="0" applyFont="1" applyFill="1" applyBorder="1" applyAlignment="1">
      <alignment/>
    </xf>
    <xf numFmtId="49" fontId="0" fillId="0" borderId="2" xfId="0" applyNumberFormat="1" applyFont="1" applyFill="1" applyBorder="1" applyAlignment="1" applyProtection="1">
      <alignment horizontal="center" vertical="top" wrapText="1"/>
      <protection hidden="1" locked="0"/>
    </xf>
    <xf numFmtId="0" fontId="4" fillId="0" borderId="2" xfId="0" applyNumberFormat="1" applyFont="1" applyFill="1" applyBorder="1" applyAlignment="1" applyProtection="1">
      <alignment vertical="top" wrapText="1"/>
      <protection hidden="1" locked="0"/>
    </xf>
    <xf numFmtId="0" fontId="6" fillId="0" borderId="0" xfId="0" applyFont="1" applyAlignment="1">
      <alignment horizontal="left" vertical="top"/>
    </xf>
    <xf numFmtId="0" fontId="6" fillId="0" borderId="0" xfId="0" applyFont="1" applyAlignment="1">
      <alignment horizontal="center" vertical="top"/>
    </xf>
    <xf numFmtId="49" fontId="6" fillId="0" borderId="0" xfId="0" applyNumberFormat="1" applyFont="1" applyAlignment="1">
      <alignment/>
    </xf>
    <xf numFmtId="0" fontId="6" fillId="0" borderId="0" xfId="0" applyFont="1" applyAlignment="1">
      <alignment/>
    </xf>
    <xf numFmtId="164" fontId="2" fillId="0" borderId="2" xfId="0" applyNumberFormat="1" applyFont="1" applyBorder="1" applyAlignment="1">
      <alignment vertical="top"/>
    </xf>
    <xf numFmtId="164" fontId="5" fillId="0" borderId="2" xfId="0" applyNumberFormat="1" applyFont="1" applyBorder="1" applyAlignment="1">
      <alignment horizontal="right" vertical="top"/>
    </xf>
    <xf numFmtId="164" fontId="0" fillId="0" borderId="2" xfId="0" applyNumberFormat="1" applyFont="1" applyBorder="1" applyAlignment="1">
      <alignment horizontal="right" vertical="top"/>
    </xf>
    <xf numFmtId="164" fontId="2" fillId="0" borderId="2" xfId="0" applyNumberFormat="1" applyFont="1" applyBorder="1" applyAlignment="1" applyProtection="1">
      <alignment vertical="top"/>
      <protection locked="0"/>
    </xf>
    <xf numFmtId="164" fontId="4" fillId="0" borderId="2" xfId="0" applyNumberFormat="1" applyFont="1" applyBorder="1" applyAlignment="1" applyProtection="1">
      <alignment horizontal="right" vertical="top"/>
      <protection locked="0"/>
    </xf>
    <xf numFmtId="164" fontId="2" fillId="0" borderId="2" xfId="0" applyNumberFormat="1" applyFont="1" applyBorder="1" applyAlignment="1" applyProtection="1">
      <alignment horizontal="right" vertical="top"/>
      <protection locked="0"/>
    </xf>
    <xf numFmtId="164" fontId="5" fillId="0" borderId="2" xfId="0" applyNumberFormat="1" applyFont="1" applyBorder="1" applyAlignment="1" applyProtection="1">
      <alignment horizontal="right" vertical="top"/>
      <protection locked="0"/>
    </xf>
    <xf numFmtId="164" fontId="0" fillId="0" borderId="2" xfId="0" applyNumberFormat="1" applyFont="1" applyBorder="1" applyAlignment="1">
      <alignment horizontal="right" vertical="top" wrapText="1"/>
    </xf>
    <xf numFmtId="164" fontId="0" fillId="0" borderId="2" xfId="0" applyNumberFormat="1" applyFont="1" applyBorder="1" applyAlignment="1">
      <alignment horizontal="right" vertical="top" wrapText="1"/>
    </xf>
    <xf numFmtId="164" fontId="0" fillId="0" borderId="2" xfId="0" applyNumberFormat="1" applyFont="1" applyBorder="1" applyAlignment="1">
      <alignment horizontal="right" vertical="center"/>
    </xf>
    <xf numFmtId="0" fontId="5" fillId="0" borderId="0" xfId="0" applyFont="1" applyAlignment="1">
      <alignment vertical="top"/>
    </xf>
    <xf numFmtId="164" fontId="0" fillId="0" borderId="2" xfId="0" applyNumberFormat="1" applyBorder="1" applyAlignment="1">
      <alignment vertical="top"/>
    </xf>
    <xf numFmtId="0" fontId="0" fillId="0" borderId="2" xfId="0" applyFont="1" applyBorder="1" applyAlignment="1">
      <alignment vertical="justify" wrapText="1"/>
    </xf>
    <xf numFmtId="0" fontId="0" fillId="0" borderId="2" xfId="0" applyNumberFormat="1" applyFont="1" applyFill="1" applyBorder="1" applyAlignment="1" applyProtection="1">
      <alignment vertical="top" wrapText="1"/>
      <protection locked="0"/>
    </xf>
    <xf numFmtId="0" fontId="2" fillId="0" borderId="0" xfId="0" applyFont="1" applyAlignment="1">
      <alignment horizontal="center" vertical="center" wrapText="1"/>
    </xf>
    <xf numFmtId="0" fontId="0" fillId="0" borderId="2" xfId="0" applyNumberFormat="1" applyFont="1" applyFill="1" applyBorder="1" applyAlignment="1" applyProtection="1">
      <alignment horizontal="center" vertical="top" wrapText="1"/>
      <protection locked="0"/>
    </xf>
    <xf numFmtId="0" fontId="0" fillId="0" borderId="2" xfId="0" applyFont="1" applyBorder="1" applyAlignment="1">
      <alignment horizontal="center" vertical="top"/>
    </xf>
    <xf numFmtId="0" fontId="6" fillId="0" borderId="0" xfId="0" applyFont="1" applyAlignment="1">
      <alignment horizontal="right"/>
    </xf>
    <xf numFmtId="0" fontId="0" fillId="0" borderId="1" xfId="0" applyFont="1" applyBorder="1" applyAlignment="1">
      <alignment horizontal="center" vertical="center" wrapText="1"/>
    </xf>
    <xf numFmtId="0" fontId="0" fillId="0" borderId="5" xfId="0" applyFont="1" applyBorder="1" applyAlignment="1">
      <alignment horizontal="center" vertical="center" wrapText="1"/>
    </xf>
    <xf numFmtId="49" fontId="0" fillId="0" borderId="9" xfId="0" applyNumberFormat="1" applyFont="1" applyBorder="1" applyAlignment="1">
      <alignment horizontal="center" vertical="center" wrapText="1"/>
    </xf>
    <xf numFmtId="49" fontId="0" fillId="0" borderId="7" xfId="0" applyNumberFormat="1" applyFont="1" applyBorder="1" applyAlignment="1">
      <alignment horizontal="center" vertical="center" wrapText="1"/>
    </xf>
    <xf numFmtId="0" fontId="0" fillId="0" borderId="1" xfId="0" applyNumberFormat="1" applyFont="1" applyFill="1" applyBorder="1" applyAlignment="1" applyProtection="1">
      <alignment horizontal="center" vertical="top" wrapText="1"/>
      <protection locked="0"/>
    </xf>
    <xf numFmtId="0" fontId="0" fillId="0" borderId="5" xfId="0" applyNumberFormat="1" applyFont="1" applyFill="1" applyBorder="1" applyAlignment="1" applyProtection="1">
      <alignment horizontal="center" vertical="top" wrapText="1"/>
      <protection locked="0"/>
    </xf>
    <xf numFmtId="0" fontId="0" fillId="0" borderId="10" xfId="0" applyBorder="1" applyAlignment="1">
      <alignment horizontal="right"/>
    </xf>
    <xf numFmtId="0" fontId="2" fillId="0" borderId="0" xfId="0" applyFont="1" applyAlignment="1" applyProtection="1">
      <alignment horizontal="center" vertical="top"/>
      <protection locked="0"/>
    </xf>
    <xf numFmtId="0" fontId="0" fillId="0" borderId="1" xfId="0" applyFont="1" applyBorder="1" applyAlignment="1" applyProtection="1">
      <alignment horizontal="center" vertical="center" wrapText="1"/>
      <protection locked="0"/>
    </xf>
    <xf numFmtId="49" fontId="0" fillId="0" borderId="4" xfId="0" applyNumberFormat="1" applyFont="1" applyBorder="1" applyAlignment="1" applyProtection="1">
      <alignment horizontal="center" vertical="center" wrapText="1"/>
      <protection locked="0"/>
    </xf>
    <xf numFmtId="49" fontId="0" fillId="0" borderId="9" xfId="0" applyNumberFormat="1" applyFont="1" applyBorder="1" applyAlignment="1" applyProtection="1">
      <alignment horizontal="center" vertical="center" wrapText="1"/>
      <protection locked="0"/>
    </xf>
    <xf numFmtId="49" fontId="0" fillId="0" borderId="7" xfId="0" applyNumberFormat="1" applyFont="1" applyBorder="1" applyAlignment="1" applyProtection="1">
      <alignment horizontal="center" vertical="center" wrapText="1"/>
      <protection locked="0"/>
    </xf>
    <xf numFmtId="49" fontId="0" fillId="0" borderId="4" xfId="0" applyNumberFormat="1" applyFont="1" applyBorder="1" applyAlignment="1">
      <alignment horizontal="center" vertical="center" wrapText="1"/>
    </xf>
    <xf numFmtId="0" fontId="0" fillId="0" borderId="9" xfId="0" applyFont="1" applyBorder="1" applyAlignment="1">
      <alignment horizontal="center" vertical="center" wrapText="1"/>
    </xf>
    <xf numFmtId="0" fontId="0" fillId="0" borderId="7" xfId="0" applyFont="1" applyBorder="1" applyAlignment="1">
      <alignment horizontal="center" vertical="center" wrapText="1"/>
    </xf>
    <xf numFmtId="49" fontId="0" fillId="0" borderId="4" xfId="0" applyNumberFormat="1" applyFont="1" applyBorder="1" applyAlignment="1">
      <alignment horizontal="center" vertical="center" wrapText="1"/>
    </xf>
    <xf numFmtId="49" fontId="0" fillId="0" borderId="9" xfId="0" applyNumberFormat="1" applyFont="1" applyBorder="1" applyAlignment="1">
      <alignment horizontal="center" vertical="center" wrapText="1"/>
    </xf>
    <xf numFmtId="49" fontId="0" fillId="0" borderId="7"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0" fillId="0" borderId="2" xfId="0" applyNumberFormat="1" applyFont="1" applyFill="1" applyBorder="1" applyAlignment="1" applyProtection="1">
      <alignment horizontal="center" vertical="center" wrapText="1"/>
      <protection locked="0"/>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29"/>
  <sheetViews>
    <sheetView zoomScale="90" zoomScaleNormal="90" workbookViewId="0" topLeftCell="A9">
      <selection activeCell="F89" sqref="F87:F89"/>
    </sheetView>
  </sheetViews>
  <sheetFormatPr defaultColWidth="9.00390625" defaultRowHeight="12.75"/>
  <cols>
    <col min="1" max="1" width="48.25390625" style="1" customWidth="1"/>
    <col min="2" max="2" width="5.375" style="2" customWidth="1"/>
    <col min="3" max="3" width="5.625" style="8" customWidth="1"/>
    <col min="4" max="4" width="10.875" style="0" customWidth="1"/>
    <col min="5" max="5" width="4.625" style="0" customWidth="1"/>
    <col min="6" max="6" width="11.625" style="0" customWidth="1"/>
    <col min="7" max="7" width="10.125" style="0" customWidth="1"/>
    <col min="8" max="8" width="7.625" style="0" customWidth="1"/>
  </cols>
  <sheetData>
    <row r="1" spans="3:8" ht="12.75">
      <c r="C1" s="3"/>
      <c r="D1" s="4"/>
      <c r="E1" s="4"/>
      <c r="H1" s="5" t="s">
        <v>0</v>
      </c>
    </row>
    <row r="2" spans="3:8" ht="12.75">
      <c r="C2" s="3"/>
      <c r="D2" s="4"/>
      <c r="E2" s="4"/>
      <c r="H2" s="5" t="s">
        <v>209</v>
      </c>
    </row>
    <row r="3" spans="3:8" ht="12.75">
      <c r="C3" s="3"/>
      <c r="D3" s="4"/>
      <c r="E3" s="4"/>
      <c r="H3" s="170" t="s">
        <v>279</v>
      </c>
    </row>
    <row r="4" spans="2:5" ht="12.75">
      <c r="B4" s="6"/>
      <c r="C4" s="3"/>
      <c r="D4" s="4"/>
      <c r="E4" s="4"/>
    </row>
    <row r="5" spans="1:8" ht="42" customHeight="1">
      <c r="A5" s="243" t="s">
        <v>280</v>
      </c>
      <c r="B5" s="243"/>
      <c r="C5" s="243"/>
      <c r="D5" s="243"/>
      <c r="E5" s="243"/>
      <c r="F5" s="243"/>
      <c r="G5" s="243"/>
      <c r="H5" s="243"/>
    </row>
    <row r="6" ht="15" hidden="1">
      <c r="A6" s="7"/>
    </row>
    <row r="7" spans="7:8" ht="12.75">
      <c r="G7" s="253" t="s">
        <v>1</v>
      </c>
      <c r="H7" s="253"/>
    </row>
    <row r="8" spans="1:8" ht="12.75" customHeight="1">
      <c r="A8" s="247" t="s">
        <v>3</v>
      </c>
      <c r="B8" s="249" t="s">
        <v>2</v>
      </c>
      <c r="C8" s="249"/>
      <c r="D8" s="249"/>
      <c r="E8" s="250"/>
      <c r="F8" s="251" t="s">
        <v>267</v>
      </c>
      <c r="G8" s="244" t="s">
        <v>281</v>
      </c>
      <c r="H8" s="244" t="s">
        <v>268</v>
      </c>
    </row>
    <row r="9" spans="1:8" ht="53.25" customHeight="1">
      <c r="A9" s="248"/>
      <c r="B9" s="199" t="s">
        <v>152</v>
      </c>
      <c r="C9" s="203" t="s">
        <v>153</v>
      </c>
      <c r="D9" s="204" t="s">
        <v>4</v>
      </c>
      <c r="E9" s="204" t="s">
        <v>5</v>
      </c>
      <c r="F9" s="252"/>
      <c r="G9" s="244"/>
      <c r="H9" s="245"/>
    </row>
    <row r="10" spans="1:8" s="15" customFormat="1" ht="12.75">
      <c r="A10" s="11">
        <v>1</v>
      </c>
      <c r="B10" s="10">
        <v>2</v>
      </c>
      <c r="C10" s="12" t="s">
        <v>6</v>
      </c>
      <c r="D10" s="13">
        <v>4</v>
      </c>
      <c r="E10" s="14">
        <v>5</v>
      </c>
      <c r="F10" s="14">
        <v>6</v>
      </c>
      <c r="G10" s="142">
        <v>7</v>
      </c>
      <c r="H10" s="142">
        <v>8</v>
      </c>
    </row>
    <row r="11" spans="1:8" s="19" customFormat="1" ht="15">
      <c r="A11" s="28" t="s">
        <v>228</v>
      </c>
      <c r="B11" s="29"/>
      <c r="C11" s="27"/>
      <c r="D11" s="27"/>
      <c r="E11" s="27"/>
      <c r="F11" s="230">
        <f aca="true" t="shared" si="0" ref="F11:G14">F12</f>
        <v>5773</v>
      </c>
      <c r="G11" s="230">
        <f t="shared" si="0"/>
        <v>5721.8</v>
      </c>
      <c r="H11" s="230">
        <f aca="true" t="shared" si="1" ref="H11:H74">G11/F11*100</f>
        <v>99.11311276632601</v>
      </c>
    </row>
    <row r="12" spans="1:8" s="2" customFormat="1" ht="12.75">
      <c r="A12" s="30" t="s">
        <v>17</v>
      </c>
      <c r="B12" s="24" t="s">
        <v>18</v>
      </c>
      <c r="C12" s="27"/>
      <c r="D12" s="11"/>
      <c r="E12" s="11"/>
      <c r="F12" s="22">
        <f t="shared" si="0"/>
        <v>5773</v>
      </c>
      <c r="G12" s="22">
        <f t="shared" si="0"/>
        <v>5721.8</v>
      </c>
      <c r="H12" s="22">
        <f t="shared" si="1"/>
        <v>99.11311276632601</v>
      </c>
    </row>
    <row r="13" spans="1:8" s="23" customFormat="1" ht="12.75">
      <c r="A13" s="20" t="s">
        <v>19</v>
      </c>
      <c r="B13" s="24" t="s">
        <v>18</v>
      </c>
      <c r="C13" s="27" t="s">
        <v>14</v>
      </c>
      <c r="D13" s="27"/>
      <c r="E13" s="27"/>
      <c r="F13" s="22">
        <f t="shared" si="0"/>
        <v>5773</v>
      </c>
      <c r="G13" s="22">
        <f t="shared" si="0"/>
        <v>5721.8</v>
      </c>
      <c r="H13" s="22">
        <f t="shared" si="1"/>
        <v>99.11311276632601</v>
      </c>
    </row>
    <row r="14" spans="1:8" s="23" customFormat="1" ht="12.75">
      <c r="A14" s="20" t="s">
        <v>20</v>
      </c>
      <c r="B14" s="24" t="s">
        <v>18</v>
      </c>
      <c r="C14" s="27" t="s">
        <v>14</v>
      </c>
      <c r="D14" s="27" t="s">
        <v>21</v>
      </c>
      <c r="E14" s="27"/>
      <c r="F14" s="22">
        <f t="shared" si="0"/>
        <v>5773</v>
      </c>
      <c r="G14" s="22">
        <f t="shared" si="0"/>
        <v>5721.8</v>
      </c>
      <c r="H14" s="22">
        <f t="shared" si="1"/>
        <v>99.11311276632601</v>
      </c>
    </row>
    <row r="15" spans="1:8" s="23" customFormat="1" ht="25.5" customHeight="1">
      <c r="A15" s="20" t="s">
        <v>22</v>
      </c>
      <c r="B15" s="24" t="s">
        <v>18</v>
      </c>
      <c r="C15" s="27" t="s">
        <v>14</v>
      </c>
      <c r="D15" s="27" t="s">
        <v>23</v>
      </c>
      <c r="E15" s="27" t="s">
        <v>24</v>
      </c>
      <c r="F15" s="22">
        <v>5773</v>
      </c>
      <c r="G15" s="22">
        <v>5721.8</v>
      </c>
      <c r="H15" s="22">
        <f t="shared" si="1"/>
        <v>99.11311276632601</v>
      </c>
    </row>
    <row r="16" spans="1:8" s="23" customFormat="1" ht="15" hidden="1">
      <c r="A16" s="28" t="s">
        <v>25</v>
      </c>
      <c r="B16" s="24"/>
      <c r="C16" s="27"/>
      <c r="D16" s="27"/>
      <c r="E16" s="27"/>
      <c r="F16" s="18">
        <v>0</v>
      </c>
      <c r="G16" s="22"/>
      <c r="H16" s="22" t="e">
        <f t="shared" si="1"/>
        <v>#DIV/0!</v>
      </c>
    </row>
    <row r="17" spans="1:8" s="23" customFormat="1" ht="12.75" hidden="1">
      <c r="A17" s="20" t="s">
        <v>17</v>
      </c>
      <c r="B17" s="24" t="s">
        <v>18</v>
      </c>
      <c r="C17" s="27"/>
      <c r="D17" s="11"/>
      <c r="E17" s="11"/>
      <c r="F17" s="22">
        <v>0</v>
      </c>
      <c r="G17" s="22"/>
      <c r="H17" s="22" t="e">
        <f t="shared" si="1"/>
        <v>#DIV/0!</v>
      </c>
    </row>
    <row r="18" spans="1:8" s="23" customFormat="1" ht="12.75" hidden="1">
      <c r="A18" s="20" t="s">
        <v>19</v>
      </c>
      <c r="B18" s="24" t="s">
        <v>18</v>
      </c>
      <c r="C18" s="27" t="s">
        <v>14</v>
      </c>
      <c r="D18" s="27"/>
      <c r="E18" s="27"/>
      <c r="F18" s="22">
        <v>0</v>
      </c>
      <c r="G18" s="22"/>
      <c r="H18" s="22" t="e">
        <f t="shared" si="1"/>
        <v>#DIV/0!</v>
      </c>
    </row>
    <row r="19" spans="1:8" s="23" customFormat="1" ht="12.75" hidden="1">
      <c r="A19" s="20" t="s">
        <v>20</v>
      </c>
      <c r="B19" s="24" t="s">
        <v>18</v>
      </c>
      <c r="C19" s="27" t="s">
        <v>14</v>
      </c>
      <c r="D19" s="27" t="s">
        <v>21</v>
      </c>
      <c r="E19" s="27"/>
      <c r="F19" s="22">
        <v>0</v>
      </c>
      <c r="G19" s="22"/>
      <c r="H19" s="22" t="e">
        <f t="shared" si="1"/>
        <v>#DIV/0!</v>
      </c>
    </row>
    <row r="20" spans="1:8" s="23" customFormat="1" ht="13.5" customHeight="1" hidden="1">
      <c r="A20" s="20" t="s">
        <v>22</v>
      </c>
      <c r="B20" s="24" t="s">
        <v>18</v>
      </c>
      <c r="C20" s="27" t="s">
        <v>14</v>
      </c>
      <c r="D20" s="27" t="s">
        <v>23</v>
      </c>
      <c r="E20" s="27" t="s">
        <v>24</v>
      </c>
      <c r="F20" s="22">
        <v>0</v>
      </c>
      <c r="G20" s="22"/>
      <c r="H20" s="22" t="e">
        <f t="shared" si="1"/>
        <v>#DIV/0!</v>
      </c>
    </row>
    <row r="21" spans="1:8" s="19" customFormat="1" ht="33" customHeight="1">
      <c r="A21" s="16" t="s">
        <v>26</v>
      </c>
      <c r="B21" s="29"/>
      <c r="C21" s="27"/>
      <c r="D21" s="27"/>
      <c r="E21" s="27"/>
      <c r="F21" s="230">
        <f>F22</f>
        <v>172923.19999999998</v>
      </c>
      <c r="G21" s="230">
        <f>G22</f>
        <v>170550.5</v>
      </c>
      <c r="H21" s="230">
        <f t="shared" si="1"/>
        <v>98.62788798726835</v>
      </c>
    </row>
    <row r="22" spans="1:8" s="21" customFormat="1" ht="12.75">
      <c r="A22" s="20" t="s">
        <v>17</v>
      </c>
      <c r="B22" s="24" t="s">
        <v>18</v>
      </c>
      <c r="C22" s="27"/>
      <c r="D22" s="11"/>
      <c r="E22" s="11"/>
      <c r="F22" s="22">
        <f>F23+F26+F35+F41</f>
        <v>172923.19999999998</v>
      </c>
      <c r="G22" s="22">
        <f>G23+G26+G35+G41</f>
        <v>170550.5</v>
      </c>
      <c r="H22" s="22">
        <f t="shared" si="1"/>
        <v>98.62788798726835</v>
      </c>
    </row>
    <row r="23" spans="1:8" s="23" customFormat="1" ht="12.75">
      <c r="A23" s="20" t="s">
        <v>28</v>
      </c>
      <c r="B23" s="24" t="s">
        <v>18</v>
      </c>
      <c r="C23" s="27" t="s">
        <v>8</v>
      </c>
      <c r="D23" s="27"/>
      <c r="E23" s="27"/>
      <c r="F23" s="22">
        <f>F24</f>
        <v>90403</v>
      </c>
      <c r="G23" s="22">
        <f>G24</f>
        <v>90115.3</v>
      </c>
      <c r="H23" s="22">
        <f t="shared" si="1"/>
        <v>99.68175834872737</v>
      </c>
    </row>
    <row r="24" spans="1:8" s="23" customFormat="1" ht="12.75">
      <c r="A24" s="20" t="s">
        <v>29</v>
      </c>
      <c r="B24" s="24" t="s">
        <v>18</v>
      </c>
      <c r="C24" s="27" t="s">
        <v>8</v>
      </c>
      <c r="D24" s="27" t="s">
        <v>30</v>
      </c>
      <c r="E24" s="27"/>
      <c r="F24" s="22">
        <f>F25</f>
        <v>90403</v>
      </c>
      <c r="G24" s="22">
        <f>G25</f>
        <v>90115.3</v>
      </c>
      <c r="H24" s="22">
        <f t="shared" si="1"/>
        <v>99.68175834872737</v>
      </c>
    </row>
    <row r="25" spans="1:8" s="23" customFormat="1" ht="25.5" customHeight="1">
      <c r="A25" s="20" t="s">
        <v>22</v>
      </c>
      <c r="B25" s="24" t="s">
        <v>18</v>
      </c>
      <c r="C25" s="27" t="s">
        <v>8</v>
      </c>
      <c r="D25" s="27" t="s">
        <v>30</v>
      </c>
      <c r="E25" s="27" t="s">
        <v>24</v>
      </c>
      <c r="F25" s="22">
        <v>90403</v>
      </c>
      <c r="G25" s="22">
        <v>90115.3</v>
      </c>
      <c r="H25" s="22">
        <f t="shared" si="1"/>
        <v>99.68175834872737</v>
      </c>
    </row>
    <row r="26" spans="1:8" s="23" customFormat="1" ht="12.75">
      <c r="A26" s="20" t="s">
        <v>19</v>
      </c>
      <c r="B26" s="24" t="s">
        <v>18</v>
      </c>
      <c r="C26" s="27" t="s">
        <v>14</v>
      </c>
      <c r="D26" s="27"/>
      <c r="E26" s="27"/>
      <c r="F26" s="22">
        <f>F27+F29</f>
        <v>75996.3</v>
      </c>
      <c r="G26" s="22">
        <f>G27+G29</f>
        <v>74073.8</v>
      </c>
      <c r="H26" s="22">
        <f t="shared" si="1"/>
        <v>97.47027157901108</v>
      </c>
    </row>
    <row r="27" spans="1:8" s="23" customFormat="1" ht="25.5" customHeight="1">
      <c r="A27" s="20" t="s">
        <v>31</v>
      </c>
      <c r="B27" s="24" t="s">
        <v>18</v>
      </c>
      <c r="C27" s="27" t="s">
        <v>14</v>
      </c>
      <c r="D27" s="27" t="s">
        <v>32</v>
      </c>
      <c r="E27" s="27"/>
      <c r="F27" s="22">
        <f>F28</f>
        <v>51158.3</v>
      </c>
      <c r="G27" s="22">
        <f>G28</f>
        <v>49880.3</v>
      </c>
      <c r="H27" s="22">
        <f t="shared" si="1"/>
        <v>97.5018716415518</v>
      </c>
    </row>
    <row r="28" spans="1:8" s="23" customFormat="1" ht="29.25" customHeight="1">
      <c r="A28" s="20" t="s">
        <v>22</v>
      </c>
      <c r="B28" s="24" t="s">
        <v>18</v>
      </c>
      <c r="C28" s="27" t="s">
        <v>14</v>
      </c>
      <c r="D28" s="27" t="s">
        <v>32</v>
      </c>
      <c r="E28" s="27" t="s">
        <v>24</v>
      </c>
      <c r="F28" s="22">
        <v>51158.3</v>
      </c>
      <c r="G28" s="22">
        <v>49880.3</v>
      </c>
      <c r="H28" s="22">
        <f t="shared" si="1"/>
        <v>97.5018716415518</v>
      </c>
    </row>
    <row r="29" spans="1:8" s="23" customFormat="1" ht="12.75">
      <c r="A29" s="20" t="s">
        <v>20</v>
      </c>
      <c r="B29" s="24" t="s">
        <v>18</v>
      </c>
      <c r="C29" s="27" t="s">
        <v>14</v>
      </c>
      <c r="D29" s="27" t="s">
        <v>21</v>
      </c>
      <c r="E29" s="27"/>
      <c r="F29" s="22">
        <f>F30</f>
        <v>24838</v>
      </c>
      <c r="G29" s="22">
        <f>G30</f>
        <v>24193.5</v>
      </c>
      <c r="H29" s="22">
        <f t="shared" si="1"/>
        <v>97.40518560270553</v>
      </c>
    </row>
    <row r="30" spans="1:8" s="23" customFormat="1" ht="12.75">
      <c r="A30" s="31" t="s">
        <v>33</v>
      </c>
      <c r="B30" s="24" t="s">
        <v>18</v>
      </c>
      <c r="C30" s="27" t="s">
        <v>14</v>
      </c>
      <c r="D30" s="27" t="s">
        <v>34</v>
      </c>
      <c r="E30" s="27" t="s">
        <v>24</v>
      </c>
      <c r="F30" s="22">
        <v>24838</v>
      </c>
      <c r="G30" s="22">
        <v>24193.5</v>
      </c>
      <c r="H30" s="22">
        <f t="shared" si="1"/>
        <v>97.40518560270553</v>
      </c>
    </row>
    <row r="31" spans="1:8" s="23" customFormat="1" ht="14.25" hidden="1">
      <c r="A31" s="196" t="s">
        <v>139</v>
      </c>
      <c r="B31" s="24" t="s">
        <v>18</v>
      </c>
      <c r="C31" s="27" t="s">
        <v>14</v>
      </c>
      <c r="D31" s="27" t="s">
        <v>137</v>
      </c>
      <c r="E31" s="27"/>
      <c r="F31" s="22">
        <v>0</v>
      </c>
      <c r="G31" s="22"/>
      <c r="H31" s="22" t="e">
        <f t="shared" si="1"/>
        <v>#DIV/0!</v>
      </c>
    </row>
    <row r="32" spans="1:8" s="198" customFormat="1" ht="15" customHeight="1" hidden="1">
      <c r="A32" s="99" t="s">
        <v>223</v>
      </c>
      <c r="B32" s="24" t="s">
        <v>18</v>
      </c>
      <c r="C32" s="24" t="s">
        <v>14</v>
      </c>
      <c r="D32" s="24" t="s">
        <v>137</v>
      </c>
      <c r="E32" s="24" t="s">
        <v>222</v>
      </c>
      <c r="F32" s="22">
        <v>0</v>
      </c>
      <c r="G32" s="101"/>
      <c r="H32" s="22" t="e">
        <f t="shared" si="1"/>
        <v>#DIV/0!</v>
      </c>
    </row>
    <row r="33" spans="1:8" s="198" customFormat="1" ht="15.75" customHeight="1" hidden="1">
      <c r="A33" s="197" t="s">
        <v>220</v>
      </c>
      <c r="B33" s="24" t="s">
        <v>18</v>
      </c>
      <c r="C33" s="27" t="s">
        <v>14</v>
      </c>
      <c r="D33" s="24" t="s">
        <v>218</v>
      </c>
      <c r="E33" s="24"/>
      <c r="F33" s="22">
        <v>0</v>
      </c>
      <c r="G33" s="101"/>
      <c r="H33" s="22" t="e">
        <f t="shared" si="1"/>
        <v>#DIV/0!</v>
      </c>
    </row>
    <row r="34" spans="1:8" s="23" customFormat="1" ht="24.75" customHeight="1" hidden="1">
      <c r="A34" s="99" t="s">
        <v>221</v>
      </c>
      <c r="B34" s="24" t="s">
        <v>18</v>
      </c>
      <c r="C34" s="27" t="s">
        <v>14</v>
      </c>
      <c r="D34" s="24" t="s">
        <v>218</v>
      </c>
      <c r="E34" s="27" t="s">
        <v>219</v>
      </c>
      <c r="F34" s="22">
        <v>0</v>
      </c>
      <c r="G34" s="22"/>
      <c r="H34" s="22" t="e">
        <f t="shared" si="1"/>
        <v>#DIV/0!</v>
      </c>
    </row>
    <row r="35" spans="1:8" s="23" customFormat="1" ht="12.75">
      <c r="A35" s="20" t="s">
        <v>35</v>
      </c>
      <c r="B35" s="24" t="s">
        <v>18</v>
      </c>
      <c r="C35" s="27" t="s">
        <v>18</v>
      </c>
      <c r="D35" s="27"/>
      <c r="E35" s="27"/>
      <c r="F35" s="22">
        <f>F36+F38</f>
        <v>4707</v>
      </c>
      <c r="G35" s="22">
        <f>G36+G38</f>
        <v>4676.5</v>
      </c>
      <c r="H35" s="22">
        <f t="shared" si="1"/>
        <v>99.35202889313788</v>
      </c>
    </row>
    <row r="36" spans="1:8" s="23" customFormat="1" ht="24.75" customHeight="1">
      <c r="A36" s="20" t="s">
        <v>206</v>
      </c>
      <c r="B36" s="24" t="s">
        <v>18</v>
      </c>
      <c r="C36" s="27" t="s">
        <v>18</v>
      </c>
      <c r="D36" s="27" t="s">
        <v>36</v>
      </c>
      <c r="E36" s="27"/>
      <c r="F36" s="22">
        <f>F37</f>
        <v>941</v>
      </c>
      <c r="G36" s="22">
        <f>G37</f>
        <v>910.7</v>
      </c>
      <c r="H36" s="22">
        <f t="shared" si="1"/>
        <v>96.78002125398513</v>
      </c>
    </row>
    <row r="37" spans="1:8" s="23" customFormat="1" ht="12.75">
      <c r="A37" s="20" t="s">
        <v>207</v>
      </c>
      <c r="B37" s="24" t="s">
        <v>18</v>
      </c>
      <c r="C37" s="27" t="s">
        <v>18</v>
      </c>
      <c r="D37" s="27" t="s">
        <v>36</v>
      </c>
      <c r="E37" s="27" t="s">
        <v>37</v>
      </c>
      <c r="F37" s="22">
        <v>941</v>
      </c>
      <c r="G37" s="22">
        <v>910.7</v>
      </c>
      <c r="H37" s="22">
        <f t="shared" si="1"/>
        <v>96.78002125398513</v>
      </c>
    </row>
    <row r="38" spans="1:8" s="23" customFormat="1" ht="31.5" customHeight="1">
      <c r="A38" s="197" t="s">
        <v>249</v>
      </c>
      <c r="B38" s="24" t="s">
        <v>18</v>
      </c>
      <c r="C38" s="27" t="s">
        <v>18</v>
      </c>
      <c r="D38" s="27" t="s">
        <v>248</v>
      </c>
      <c r="E38" s="27"/>
      <c r="F38" s="22">
        <f>F39</f>
        <v>3766</v>
      </c>
      <c r="G38" s="22">
        <f>G39</f>
        <v>3765.8</v>
      </c>
      <c r="H38" s="22">
        <f t="shared" si="1"/>
        <v>99.99468932554436</v>
      </c>
    </row>
    <row r="39" spans="1:8" s="23" customFormat="1" ht="26.25" customHeight="1">
      <c r="A39" s="20" t="s">
        <v>22</v>
      </c>
      <c r="B39" s="24" t="s">
        <v>18</v>
      </c>
      <c r="C39" s="27" t="s">
        <v>18</v>
      </c>
      <c r="D39" s="27" t="s">
        <v>248</v>
      </c>
      <c r="E39" s="27" t="s">
        <v>24</v>
      </c>
      <c r="F39" s="22">
        <v>3766</v>
      </c>
      <c r="G39" s="22">
        <v>3765.8</v>
      </c>
      <c r="H39" s="22">
        <f t="shared" si="1"/>
        <v>99.99468932554436</v>
      </c>
    </row>
    <row r="40" spans="1:8" s="23" customFormat="1" ht="12.75" hidden="1">
      <c r="A40" s="222" t="s">
        <v>250</v>
      </c>
      <c r="B40" s="24" t="s">
        <v>18</v>
      </c>
      <c r="C40" s="27" t="s">
        <v>18</v>
      </c>
      <c r="D40" s="27" t="s">
        <v>248</v>
      </c>
      <c r="E40" s="27" t="s">
        <v>37</v>
      </c>
      <c r="F40" s="22">
        <v>0</v>
      </c>
      <c r="G40" s="22"/>
      <c r="H40" s="22" t="e">
        <f t="shared" si="1"/>
        <v>#DIV/0!</v>
      </c>
    </row>
    <row r="41" spans="1:8" s="23" customFormat="1" ht="12.75">
      <c r="A41" s="20" t="s">
        <v>38</v>
      </c>
      <c r="B41" s="24" t="s">
        <v>18</v>
      </c>
      <c r="C41" s="27" t="s">
        <v>12</v>
      </c>
      <c r="D41" s="27"/>
      <c r="E41" s="27"/>
      <c r="F41" s="22">
        <f>F42+F44</f>
        <v>1816.9</v>
      </c>
      <c r="G41" s="22">
        <f>G42+G44</f>
        <v>1684.9</v>
      </c>
      <c r="H41" s="22">
        <f t="shared" si="1"/>
        <v>92.73487808905278</v>
      </c>
    </row>
    <row r="42" spans="1:8" s="23" customFormat="1" ht="27" customHeight="1">
      <c r="A42" s="20" t="s">
        <v>39</v>
      </c>
      <c r="B42" s="24" t="s">
        <v>18</v>
      </c>
      <c r="C42" s="27" t="s">
        <v>12</v>
      </c>
      <c r="D42" s="27" t="s">
        <v>40</v>
      </c>
      <c r="E42" s="27"/>
      <c r="F42" s="22">
        <f>F43</f>
        <v>507</v>
      </c>
      <c r="G42" s="22">
        <f>G43</f>
        <v>375.5</v>
      </c>
      <c r="H42" s="22">
        <f t="shared" si="1"/>
        <v>74.06311637080869</v>
      </c>
    </row>
    <row r="43" spans="1:8" s="23" customFormat="1" ht="12.75">
      <c r="A43" s="20" t="s">
        <v>133</v>
      </c>
      <c r="B43" s="24" t="s">
        <v>18</v>
      </c>
      <c r="C43" s="27" t="s">
        <v>12</v>
      </c>
      <c r="D43" s="27" t="s">
        <v>40</v>
      </c>
      <c r="E43" s="27" t="s">
        <v>132</v>
      </c>
      <c r="F43" s="164">
        <v>507</v>
      </c>
      <c r="G43" s="22">
        <v>375.5</v>
      </c>
      <c r="H43" s="22">
        <f t="shared" si="1"/>
        <v>74.06311637080869</v>
      </c>
    </row>
    <row r="44" spans="1:8" s="23" customFormat="1" ht="80.25" customHeight="1">
      <c r="A44" s="20" t="s">
        <v>143</v>
      </c>
      <c r="B44" s="24" t="s">
        <v>18</v>
      </c>
      <c r="C44" s="27" t="s">
        <v>12</v>
      </c>
      <c r="D44" s="27" t="s">
        <v>134</v>
      </c>
      <c r="E44" s="27"/>
      <c r="F44" s="22">
        <f>F45</f>
        <v>1309.9</v>
      </c>
      <c r="G44" s="22">
        <f>G45</f>
        <v>1309.4</v>
      </c>
      <c r="H44" s="22">
        <f t="shared" si="1"/>
        <v>99.96182914726315</v>
      </c>
    </row>
    <row r="45" spans="1:8" s="23" customFormat="1" ht="24.75" customHeight="1">
      <c r="A45" s="20" t="s">
        <v>22</v>
      </c>
      <c r="B45" s="24" t="s">
        <v>18</v>
      </c>
      <c r="C45" s="27" t="s">
        <v>12</v>
      </c>
      <c r="D45" s="27" t="s">
        <v>134</v>
      </c>
      <c r="E45" s="27" t="s">
        <v>24</v>
      </c>
      <c r="F45" s="22">
        <v>1309.9</v>
      </c>
      <c r="G45" s="22">
        <v>1309.4</v>
      </c>
      <c r="H45" s="22">
        <f t="shared" si="1"/>
        <v>99.96182914726315</v>
      </c>
    </row>
    <row r="46" spans="1:8" s="23" customFormat="1" ht="15" customHeight="1" hidden="1">
      <c r="A46" s="20" t="s">
        <v>22</v>
      </c>
      <c r="B46" s="24" t="s">
        <v>18</v>
      </c>
      <c r="C46" s="27" t="s">
        <v>18</v>
      </c>
      <c r="D46" s="27" t="s">
        <v>45</v>
      </c>
      <c r="E46" s="27" t="s">
        <v>24</v>
      </c>
      <c r="F46" s="22">
        <v>0</v>
      </c>
      <c r="G46" s="22"/>
      <c r="H46" s="22" t="e">
        <f t="shared" si="1"/>
        <v>#DIV/0!</v>
      </c>
    </row>
    <row r="47" spans="1:8" s="23" customFormat="1" ht="15">
      <c r="A47" s="28" t="s">
        <v>46</v>
      </c>
      <c r="B47" s="29"/>
      <c r="C47" s="27"/>
      <c r="D47" s="27"/>
      <c r="E47" s="27"/>
      <c r="F47" s="230">
        <f>F48+F56+F60+F64</f>
        <v>31419.3</v>
      </c>
      <c r="G47" s="230">
        <f>G48+G56+G60+G64</f>
        <v>31035.9</v>
      </c>
      <c r="H47" s="230">
        <f t="shared" si="1"/>
        <v>98.77973092971519</v>
      </c>
    </row>
    <row r="48" spans="1:8" s="6" customFormat="1" ht="12.75">
      <c r="A48" s="20" t="s">
        <v>47</v>
      </c>
      <c r="B48" s="27" t="s">
        <v>8</v>
      </c>
      <c r="C48" s="25"/>
      <c r="D48" s="26"/>
      <c r="E48" s="26"/>
      <c r="F48" s="22">
        <f>F49+F53</f>
        <v>31119.3</v>
      </c>
      <c r="G48" s="22">
        <f>G49+G53</f>
        <v>30735.9</v>
      </c>
      <c r="H48" s="22">
        <f t="shared" si="1"/>
        <v>98.76796714579056</v>
      </c>
    </row>
    <row r="49" spans="1:8" s="6" customFormat="1" ht="51" customHeight="1">
      <c r="A49" s="20" t="s">
        <v>86</v>
      </c>
      <c r="B49" s="27" t="s">
        <v>8</v>
      </c>
      <c r="C49" s="27" t="s">
        <v>50</v>
      </c>
      <c r="D49" s="26"/>
      <c r="E49" s="26"/>
      <c r="F49" s="22">
        <f>F50</f>
        <v>29284.1</v>
      </c>
      <c r="G49" s="22">
        <f>G50</f>
        <v>28959.7</v>
      </c>
      <c r="H49" s="22">
        <f t="shared" si="1"/>
        <v>98.89223162057228</v>
      </c>
    </row>
    <row r="50" spans="1:8" s="6" customFormat="1" ht="25.5" customHeight="1">
      <c r="A50" s="20" t="s">
        <v>39</v>
      </c>
      <c r="B50" s="27" t="s">
        <v>8</v>
      </c>
      <c r="C50" s="27" t="s">
        <v>50</v>
      </c>
      <c r="D50" s="11" t="s">
        <v>49</v>
      </c>
      <c r="E50" s="11"/>
      <c r="F50" s="22">
        <f>F51</f>
        <v>29284.1</v>
      </c>
      <c r="G50" s="22">
        <f>G51</f>
        <v>28959.7</v>
      </c>
      <c r="H50" s="22">
        <f t="shared" si="1"/>
        <v>98.89223162057228</v>
      </c>
    </row>
    <row r="51" spans="1:8" s="6" customFormat="1" ht="12.75">
      <c r="A51" s="20" t="s">
        <v>133</v>
      </c>
      <c r="B51" s="27" t="s">
        <v>8</v>
      </c>
      <c r="C51" s="27" t="s">
        <v>50</v>
      </c>
      <c r="D51" s="11" t="s">
        <v>49</v>
      </c>
      <c r="E51" s="27" t="s">
        <v>132</v>
      </c>
      <c r="F51" s="164">
        <v>29284.1</v>
      </c>
      <c r="G51" s="22">
        <v>28959.7</v>
      </c>
      <c r="H51" s="22">
        <f t="shared" si="1"/>
        <v>98.89223162057228</v>
      </c>
    </row>
    <row r="52" spans="1:8" s="23" customFormat="1" ht="15" customHeight="1" hidden="1">
      <c r="A52" s="20" t="s">
        <v>41</v>
      </c>
      <c r="B52" s="27" t="s">
        <v>8</v>
      </c>
      <c r="C52" s="27" t="s">
        <v>50</v>
      </c>
      <c r="D52" s="27" t="s">
        <v>40</v>
      </c>
      <c r="E52" s="27" t="s">
        <v>42</v>
      </c>
      <c r="F52" s="164">
        <v>0</v>
      </c>
      <c r="G52" s="22"/>
      <c r="H52" s="22" t="e">
        <f t="shared" si="1"/>
        <v>#DIV/0!</v>
      </c>
    </row>
    <row r="53" spans="1:8" s="23" customFormat="1" ht="15.75" customHeight="1">
      <c r="A53" s="32" t="s">
        <v>171</v>
      </c>
      <c r="B53" s="27" t="s">
        <v>8</v>
      </c>
      <c r="C53" s="27" t="s">
        <v>172</v>
      </c>
      <c r="D53" s="27"/>
      <c r="E53" s="27"/>
      <c r="F53" s="22">
        <f>F54</f>
        <v>1835.2</v>
      </c>
      <c r="G53" s="22">
        <f>G54</f>
        <v>1776.2</v>
      </c>
      <c r="H53" s="22">
        <f t="shared" si="1"/>
        <v>96.78509154315606</v>
      </c>
    </row>
    <row r="54" spans="1:8" s="23" customFormat="1" ht="26.25" customHeight="1">
      <c r="A54" s="20" t="s">
        <v>39</v>
      </c>
      <c r="B54" s="27" t="s">
        <v>8</v>
      </c>
      <c r="C54" s="27" t="s">
        <v>172</v>
      </c>
      <c r="D54" s="27" t="s">
        <v>40</v>
      </c>
      <c r="E54" s="27"/>
      <c r="F54" s="22">
        <f>F55</f>
        <v>1835.2</v>
      </c>
      <c r="G54" s="22">
        <f>G55</f>
        <v>1776.2</v>
      </c>
      <c r="H54" s="22">
        <f t="shared" si="1"/>
        <v>96.78509154315606</v>
      </c>
    </row>
    <row r="55" spans="1:8" s="23" customFormat="1" ht="52.5" customHeight="1">
      <c r="A55" s="20" t="s">
        <v>173</v>
      </c>
      <c r="B55" s="27" t="s">
        <v>8</v>
      </c>
      <c r="C55" s="27" t="s">
        <v>172</v>
      </c>
      <c r="D55" s="27" t="s">
        <v>40</v>
      </c>
      <c r="E55" s="27" t="s">
        <v>132</v>
      </c>
      <c r="F55" s="240">
        <v>1835.2</v>
      </c>
      <c r="G55" s="22">
        <v>1776.2</v>
      </c>
      <c r="H55" s="22">
        <f t="shared" si="1"/>
        <v>96.78509154315606</v>
      </c>
    </row>
    <row r="56" spans="1:8" s="23" customFormat="1" ht="12.75">
      <c r="A56" s="139" t="s">
        <v>145</v>
      </c>
      <c r="B56" s="27" t="s">
        <v>14</v>
      </c>
      <c r="C56" s="25"/>
      <c r="D56" s="26"/>
      <c r="E56" s="26"/>
      <c r="F56" s="22">
        <f aca="true" t="shared" si="2" ref="F56:G58">F57</f>
        <v>130</v>
      </c>
      <c r="G56" s="22">
        <f t="shared" si="2"/>
        <v>130</v>
      </c>
      <c r="H56" s="22">
        <f t="shared" si="1"/>
        <v>100</v>
      </c>
    </row>
    <row r="57" spans="1:8" s="23" customFormat="1" ht="12.75">
      <c r="A57" s="100" t="s">
        <v>146</v>
      </c>
      <c r="B57" s="27" t="s">
        <v>14</v>
      </c>
      <c r="C57" s="27" t="s">
        <v>48</v>
      </c>
      <c r="D57" s="27"/>
      <c r="E57" s="27"/>
      <c r="F57" s="22">
        <f t="shared" si="2"/>
        <v>130</v>
      </c>
      <c r="G57" s="22">
        <f t="shared" si="2"/>
        <v>130</v>
      </c>
      <c r="H57" s="22">
        <f t="shared" si="1"/>
        <v>100</v>
      </c>
    </row>
    <row r="58" spans="1:8" s="23" customFormat="1" ht="25.5">
      <c r="A58" s="100" t="s">
        <v>148</v>
      </c>
      <c r="B58" s="140" t="s">
        <v>14</v>
      </c>
      <c r="C58" s="140" t="s">
        <v>48</v>
      </c>
      <c r="D58" s="140" t="s">
        <v>147</v>
      </c>
      <c r="E58" s="35"/>
      <c r="F58" s="22">
        <f t="shared" si="2"/>
        <v>130</v>
      </c>
      <c r="G58" s="22">
        <f t="shared" si="2"/>
        <v>130</v>
      </c>
      <c r="H58" s="22">
        <f t="shared" si="1"/>
        <v>100</v>
      </c>
    </row>
    <row r="59" spans="1:8" s="34" customFormat="1" ht="25.5" customHeight="1">
      <c r="A59" s="100" t="s">
        <v>149</v>
      </c>
      <c r="B59" s="140" t="s">
        <v>14</v>
      </c>
      <c r="C59" s="140" t="s">
        <v>48</v>
      </c>
      <c r="D59" s="140" t="s">
        <v>147</v>
      </c>
      <c r="E59" s="35" t="s">
        <v>150</v>
      </c>
      <c r="F59" s="125">
        <v>130</v>
      </c>
      <c r="G59" s="125">
        <v>130</v>
      </c>
      <c r="H59" s="22">
        <f t="shared" si="1"/>
        <v>100</v>
      </c>
    </row>
    <row r="60" spans="1:8" s="23" customFormat="1" ht="12.75">
      <c r="A60" s="20" t="s">
        <v>17</v>
      </c>
      <c r="B60" s="24" t="s">
        <v>18</v>
      </c>
      <c r="C60" s="27"/>
      <c r="D60" s="27"/>
      <c r="E60" s="27"/>
      <c r="F60" s="22">
        <f aca="true" t="shared" si="3" ref="F60:G62">F61</f>
        <v>100</v>
      </c>
      <c r="G60" s="22">
        <f t="shared" si="3"/>
        <v>100</v>
      </c>
      <c r="H60" s="22">
        <f t="shared" si="1"/>
        <v>100</v>
      </c>
    </row>
    <row r="61" spans="1:8" s="23" customFormat="1" ht="12.75">
      <c r="A61" s="20" t="s">
        <v>35</v>
      </c>
      <c r="B61" s="24" t="s">
        <v>18</v>
      </c>
      <c r="C61" s="27" t="s">
        <v>18</v>
      </c>
      <c r="D61" s="27"/>
      <c r="E61" s="27"/>
      <c r="F61" s="22">
        <f t="shared" si="3"/>
        <v>100</v>
      </c>
      <c r="G61" s="22">
        <f t="shared" si="3"/>
        <v>100</v>
      </c>
      <c r="H61" s="22">
        <f t="shared" si="1"/>
        <v>100</v>
      </c>
    </row>
    <row r="62" spans="1:8" s="23" customFormat="1" ht="27" customHeight="1">
      <c r="A62" s="20" t="s">
        <v>44</v>
      </c>
      <c r="B62" s="24" t="s">
        <v>18</v>
      </c>
      <c r="C62" s="27" t="s">
        <v>18</v>
      </c>
      <c r="D62" s="27" t="s">
        <v>85</v>
      </c>
      <c r="E62" s="27"/>
      <c r="F62" s="22">
        <f t="shared" si="3"/>
        <v>100</v>
      </c>
      <c r="G62" s="22">
        <f t="shared" si="3"/>
        <v>100</v>
      </c>
      <c r="H62" s="22">
        <f t="shared" si="1"/>
        <v>100</v>
      </c>
    </row>
    <row r="63" spans="1:8" s="23" customFormat="1" ht="25.5" customHeight="1">
      <c r="A63" s="20" t="s">
        <v>22</v>
      </c>
      <c r="B63" s="24" t="s">
        <v>18</v>
      </c>
      <c r="C63" s="27" t="s">
        <v>18</v>
      </c>
      <c r="D63" s="27" t="s">
        <v>85</v>
      </c>
      <c r="E63" s="27" t="s">
        <v>24</v>
      </c>
      <c r="F63" s="22">
        <v>100</v>
      </c>
      <c r="G63" s="22">
        <v>100</v>
      </c>
      <c r="H63" s="22">
        <f t="shared" si="1"/>
        <v>100</v>
      </c>
    </row>
    <row r="64" spans="1:8" s="6" customFormat="1" ht="12.75">
      <c r="A64" s="20" t="s">
        <v>11</v>
      </c>
      <c r="B64" s="24" t="s">
        <v>12</v>
      </c>
      <c r="C64" s="25"/>
      <c r="D64" s="26"/>
      <c r="E64" s="26"/>
      <c r="F64" s="22">
        <f aca="true" t="shared" si="4" ref="F64:G66">F65</f>
        <v>70</v>
      </c>
      <c r="G64" s="22">
        <f t="shared" si="4"/>
        <v>70</v>
      </c>
      <c r="H64" s="22">
        <f t="shared" si="1"/>
        <v>100</v>
      </c>
    </row>
    <row r="65" spans="1:8" s="23" customFormat="1" ht="12.75">
      <c r="A65" s="20" t="s">
        <v>13</v>
      </c>
      <c r="B65" s="24" t="s">
        <v>12</v>
      </c>
      <c r="C65" s="27" t="s">
        <v>14</v>
      </c>
      <c r="D65" s="27"/>
      <c r="E65" s="27"/>
      <c r="F65" s="22">
        <f t="shared" si="4"/>
        <v>70</v>
      </c>
      <c r="G65" s="22">
        <f t="shared" si="4"/>
        <v>70</v>
      </c>
      <c r="H65" s="22">
        <f t="shared" si="1"/>
        <v>100</v>
      </c>
    </row>
    <row r="66" spans="1:8" s="23" customFormat="1" ht="24" customHeight="1">
      <c r="A66" s="20" t="s">
        <v>131</v>
      </c>
      <c r="B66" s="24" t="s">
        <v>12</v>
      </c>
      <c r="C66" s="27" t="s">
        <v>14</v>
      </c>
      <c r="D66" s="27" t="s">
        <v>130</v>
      </c>
      <c r="E66" s="27"/>
      <c r="F66" s="22">
        <f t="shared" si="4"/>
        <v>70</v>
      </c>
      <c r="G66" s="22">
        <f t="shared" si="4"/>
        <v>70</v>
      </c>
      <c r="H66" s="22">
        <f t="shared" si="1"/>
        <v>100</v>
      </c>
    </row>
    <row r="67" spans="1:8" s="23" customFormat="1" ht="25.5">
      <c r="A67" s="20" t="s">
        <v>15</v>
      </c>
      <c r="B67" s="24" t="s">
        <v>12</v>
      </c>
      <c r="C67" s="27" t="s">
        <v>14</v>
      </c>
      <c r="D67" s="27" t="s">
        <v>130</v>
      </c>
      <c r="E67" s="27" t="s">
        <v>16</v>
      </c>
      <c r="F67" s="22">
        <v>70</v>
      </c>
      <c r="G67" s="22">
        <v>70</v>
      </c>
      <c r="H67" s="22">
        <f t="shared" si="1"/>
        <v>100</v>
      </c>
    </row>
    <row r="68" spans="1:8" s="23" customFormat="1" ht="15">
      <c r="A68" s="16" t="s">
        <v>51</v>
      </c>
      <c r="B68" s="27"/>
      <c r="C68" s="27"/>
      <c r="D68" s="27"/>
      <c r="E68" s="27"/>
      <c r="F68" s="230">
        <f aca="true" t="shared" si="5" ref="F68:G71">F69</f>
        <v>3612</v>
      </c>
      <c r="G68" s="230">
        <f t="shared" si="5"/>
        <v>3497</v>
      </c>
      <c r="H68" s="230">
        <f t="shared" si="1"/>
        <v>96.81616832779623</v>
      </c>
    </row>
    <row r="69" spans="1:8" s="23" customFormat="1" ht="12.75">
      <c r="A69" s="20" t="s">
        <v>47</v>
      </c>
      <c r="B69" s="27" t="s">
        <v>8</v>
      </c>
      <c r="C69" s="25"/>
      <c r="D69" s="26"/>
      <c r="E69" s="26"/>
      <c r="F69" s="22">
        <f t="shared" si="5"/>
        <v>3612</v>
      </c>
      <c r="G69" s="22">
        <f t="shared" si="5"/>
        <v>3497</v>
      </c>
      <c r="H69" s="22">
        <f t="shared" si="1"/>
        <v>96.81616832779623</v>
      </c>
    </row>
    <row r="70" spans="1:8" s="23" customFormat="1" ht="25.5">
      <c r="A70" s="20" t="s">
        <v>246</v>
      </c>
      <c r="B70" s="27" t="s">
        <v>8</v>
      </c>
      <c r="C70" s="27" t="s">
        <v>27</v>
      </c>
      <c r="D70" s="27"/>
      <c r="E70" s="27"/>
      <c r="F70" s="22">
        <f t="shared" si="5"/>
        <v>3612</v>
      </c>
      <c r="G70" s="22">
        <f t="shared" si="5"/>
        <v>3497</v>
      </c>
      <c r="H70" s="22">
        <f t="shared" si="1"/>
        <v>96.81616832779623</v>
      </c>
    </row>
    <row r="71" spans="1:8" s="23" customFormat="1" ht="27.75" customHeight="1">
      <c r="A71" s="20" t="s">
        <v>39</v>
      </c>
      <c r="B71" s="27" t="s">
        <v>8</v>
      </c>
      <c r="C71" s="27" t="s">
        <v>27</v>
      </c>
      <c r="D71" s="27" t="s">
        <v>40</v>
      </c>
      <c r="E71" s="27"/>
      <c r="F71" s="22">
        <f t="shared" si="5"/>
        <v>3612</v>
      </c>
      <c r="G71" s="22">
        <f t="shared" si="5"/>
        <v>3497</v>
      </c>
      <c r="H71" s="22">
        <f t="shared" si="1"/>
        <v>96.81616832779623</v>
      </c>
    </row>
    <row r="72" spans="1:8" s="23" customFormat="1" ht="12.75">
      <c r="A72" s="20" t="s">
        <v>133</v>
      </c>
      <c r="B72" s="27" t="s">
        <v>8</v>
      </c>
      <c r="C72" s="27" t="s">
        <v>27</v>
      </c>
      <c r="D72" s="27" t="s">
        <v>40</v>
      </c>
      <c r="E72" s="27" t="s">
        <v>132</v>
      </c>
      <c r="F72" s="22">
        <v>3612</v>
      </c>
      <c r="G72" s="22">
        <v>3497</v>
      </c>
      <c r="H72" s="22">
        <f t="shared" si="1"/>
        <v>96.81616832779623</v>
      </c>
    </row>
    <row r="73" spans="1:8" s="23" customFormat="1" ht="48" customHeight="1">
      <c r="A73" s="16" t="s">
        <v>52</v>
      </c>
      <c r="B73" s="24"/>
      <c r="C73" s="27"/>
      <c r="D73" s="27"/>
      <c r="E73" s="35"/>
      <c r="F73" s="230">
        <f>F74+F90</f>
        <v>133870.3</v>
      </c>
      <c r="G73" s="230">
        <f>G74+G90</f>
        <v>129879.70000000001</v>
      </c>
      <c r="H73" s="230">
        <f t="shared" si="1"/>
        <v>97.01905501070814</v>
      </c>
    </row>
    <row r="74" spans="1:8" s="21" customFormat="1" ht="12.75">
      <c r="A74" s="20" t="s">
        <v>53</v>
      </c>
      <c r="B74" s="24" t="s">
        <v>54</v>
      </c>
      <c r="C74" s="27"/>
      <c r="D74" s="27"/>
      <c r="E74" s="27"/>
      <c r="F74" s="22">
        <f>F75+F80</f>
        <v>89019.6</v>
      </c>
      <c r="G74" s="22">
        <f>G75+G80+G87</f>
        <v>91582.5</v>
      </c>
      <c r="H74" s="22">
        <f t="shared" si="1"/>
        <v>102.87902888802016</v>
      </c>
    </row>
    <row r="75" spans="1:8" s="23" customFormat="1" ht="12.75">
      <c r="A75" s="20" t="s">
        <v>55</v>
      </c>
      <c r="B75" s="24" t="s">
        <v>54</v>
      </c>
      <c r="C75" s="27" t="s">
        <v>8</v>
      </c>
      <c r="D75" s="27"/>
      <c r="E75" s="27"/>
      <c r="F75" s="22">
        <f>F76</f>
        <v>41319.7</v>
      </c>
      <c r="G75" s="22">
        <f>G76</f>
        <v>42740.4</v>
      </c>
      <c r="H75" s="22">
        <f aca="true" t="shared" si="6" ref="H75:H121">G75/F75*100</f>
        <v>103.43831150758598</v>
      </c>
    </row>
    <row r="76" spans="1:8" s="23" customFormat="1" ht="12.75">
      <c r="A76" s="20" t="s">
        <v>56</v>
      </c>
      <c r="B76" s="24" t="s">
        <v>54</v>
      </c>
      <c r="C76" s="27" t="s">
        <v>8</v>
      </c>
      <c r="D76" s="27" t="s">
        <v>57</v>
      </c>
      <c r="E76" s="27"/>
      <c r="F76" s="22">
        <f>F78+F79</f>
        <v>41319.7</v>
      </c>
      <c r="G76" s="22">
        <f>G78+G79</f>
        <v>42740.4</v>
      </c>
      <c r="H76" s="22">
        <f t="shared" si="6"/>
        <v>103.43831150758598</v>
      </c>
    </row>
    <row r="77" spans="1:8" s="23" customFormat="1" ht="12.75" hidden="1">
      <c r="A77" s="36" t="s">
        <v>136</v>
      </c>
      <c r="B77" s="24" t="s">
        <v>54</v>
      </c>
      <c r="C77" s="27" t="s">
        <v>8</v>
      </c>
      <c r="D77" s="27" t="s">
        <v>57</v>
      </c>
      <c r="E77" s="27" t="s">
        <v>135</v>
      </c>
      <c r="F77" s="22">
        <v>0</v>
      </c>
      <c r="G77" s="22"/>
      <c r="H77" s="22" t="e">
        <f t="shared" si="6"/>
        <v>#DIV/0!</v>
      </c>
    </row>
    <row r="78" spans="1:8" s="23" customFormat="1" ht="12.75">
      <c r="A78" s="195" t="s">
        <v>214</v>
      </c>
      <c r="B78" s="24" t="s">
        <v>54</v>
      </c>
      <c r="C78" s="27" t="s">
        <v>8</v>
      </c>
      <c r="D78" s="27" t="s">
        <v>57</v>
      </c>
      <c r="E78" s="27" t="s">
        <v>9</v>
      </c>
      <c r="F78" s="22">
        <v>27498</v>
      </c>
      <c r="G78" s="22">
        <v>27495.2</v>
      </c>
      <c r="H78" s="22">
        <f t="shared" si="6"/>
        <v>99.98981744126846</v>
      </c>
    </row>
    <row r="79" spans="1:8" s="23" customFormat="1" ht="51" customHeight="1">
      <c r="A79" s="194" t="s">
        <v>291</v>
      </c>
      <c r="B79" s="24" t="s">
        <v>54</v>
      </c>
      <c r="C79" s="27" t="s">
        <v>8</v>
      </c>
      <c r="D79" s="27" t="s">
        <v>57</v>
      </c>
      <c r="E79" s="27" t="s">
        <v>255</v>
      </c>
      <c r="F79" s="22">
        <v>13821.7</v>
      </c>
      <c r="G79" s="22">
        <v>15245.2</v>
      </c>
      <c r="H79" s="22">
        <f t="shared" si="6"/>
        <v>110.29902255149511</v>
      </c>
    </row>
    <row r="80" spans="1:8" s="23" customFormat="1" ht="12.75">
      <c r="A80" s="20" t="s">
        <v>58</v>
      </c>
      <c r="B80" s="24" t="s">
        <v>54</v>
      </c>
      <c r="C80" s="27" t="s">
        <v>14</v>
      </c>
      <c r="D80" s="27"/>
      <c r="E80" s="27"/>
      <c r="F80" s="22">
        <f>F81</f>
        <v>47699.9</v>
      </c>
      <c r="G80" s="22">
        <f>G81</f>
        <v>46297.9</v>
      </c>
      <c r="H80" s="22">
        <f t="shared" si="6"/>
        <v>97.0607904838375</v>
      </c>
    </row>
    <row r="81" spans="1:8" s="23" customFormat="1" ht="12.75">
      <c r="A81" s="20" t="s">
        <v>59</v>
      </c>
      <c r="B81" s="24" t="s">
        <v>54</v>
      </c>
      <c r="C81" s="27" t="s">
        <v>14</v>
      </c>
      <c r="D81" s="27" t="s">
        <v>60</v>
      </c>
      <c r="E81" s="27"/>
      <c r="F81" s="22">
        <f>F83+F85+F86</f>
        <v>47699.9</v>
      </c>
      <c r="G81" s="22">
        <f>G83+G85+G86</f>
        <v>46297.9</v>
      </c>
      <c r="H81" s="22">
        <f t="shared" si="6"/>
        <v>97.0607904838375</v>
      </c>
    </row>
    <row r="82" spans="1:8" s="23" customFormat="1" ht="12.75" hidden="1">
      <c r="A82" s="20" t="s">
        <v>136</v>
      </c>
      <c r="B82" s="24" t="s">
        <v>54</v>
      </c>
      <c r="C82" s="27" t="s">
        <v>14</v>
      </c>
      <c r="D82" s="27" t="s">
        <v>60</v>
      </c>
      <c r="E82" s="27" t="s">
        <v>135</v>
      </c>
      <c r="F82" s="22">
        <v>0</v>
      </c>
      <c r="G82" s="22"/>
      <c r="H82" s="22" t="e">
        <f t="shared" si="6"/>
        <v>#DIV/0!</v>
      </c>
    </row>
    <row r="83" spans="1:8" s="23" customFormat="1" ht="12.75">
      <c r="A83" s="194" t="s">
        <v>213</v>
      </c>
      <c r="B83" s="24" t="s">
        <v>54</v>
      </c>
      <c r="C83" s="27" t="s">
        <v>14</v>
      </c>
      <c r="D83" s="27" t="s">
        <v>60</v>
      </c>
      <c r="E83" s="27" t="s">
        <v>212</v>
      </c>
      <c r="F83" s="22">
        <v>6256</v>
      </c>
      <c r="G83" s="22">
        <v>6255</v>
      </c>
      <c r="H83" s="22">
        <f t="shared" si="6"/>
        <v>99.98401534526855</v>
      </c>
    </row>
    <row r="84" spans="1:8" s="23" customFormat="1" ht="12.75" customHeight="1" hidden="1">
      <c r="A84" s="36" t="s">
        <v>61</v>
      </c>
      <c r="B84" s="24" t="s">
        <v>54</v>
      </c>
      <c r="C84" s="27" t="s">
        <v>14</v>
      </c>
      <c r="D84" s="27" t="s">
        <v>60</v>
      </c>
      <c r="E84" s="27" t="s">
        <v>62</v>
      </c>
      <c r="F84" s="22">
        <v>0</v>
      </c>
      <c r="G84" s="22"/>
      <c r="H84" s="22" t="e">
        <f t="shared" si="6"/>
        <v>#DIV/0!</v>
      </c>
    </row>
    <row r="85" spans="1:8" s="23" customFormat="1" ht="50.25" customHeight="1">
      <c r="A85" s="139" t="s">
        <v>256</v>
      </c>
      <c r="B85" s="24" t="s">
        <v>54</v>
      </c>
      <c r="C85" s="27" t="s">
        <v>14</v>
      </c>
      <c r="D85" s="27" t="s">
        <v>60</v>
      </c>
      <c r="E85" s="27" t="s">
        <v>257</v>
      </c>
      <c r="F85" s="22">
        <v>33438.1</v>
      </c>
      <c r="G85" s="22">
        <v>32318.1</v>
      </c>
      <c r="H85" s="22">
        <f t="shared" si="6"/>
        <v>96.65052739240568</v>
      </c>
    </row>
    <row r="86" spans="1:8" s="23" customFormat="1" ht="52.5" customHeight="1">
      <c r="A86" s="194" t="s">
        <v>258</v>
      </c>
      <c r="B86" s="24" t="s">
        <v>54</v>
      </c>
      <c r="C86" s="27" t="s">
        <v>14</v>
      </c>
      <c r="D86" s="27" t="s">
        <v>60</v>
      </c>
      <c r="E86" s="27" t="s">
        <v>259</v>
      </c>
      <c r="F86" s="22">
        <v>8005.8</v>
      </c>
      <c r="G86" s="22">
        <v>7724.8</v>
      </c>
      <c r="H86" s="22">
        <f t="shared" si="6"/>
        <v>96.49004471757976</v>
      </c>
    </row>
    <row r="87" spans="1:8" s="23" customFormat="1" ht="27.75" customHeight="1">
      <c r="A87" s="242" t="s">
        <v>294</v>
      </c>
      <c r="B87" s="24" t="s">
        <v>54</v>
      </c>
      <c r="C87" s="27" t="s">
        <v>50</v>
      </c>
      <c r="D87" s="27"/>
      <c r="E87" s="27"/>
      <c r="F87" s="22"/>
      <c r="G87" s="22">
        <f>G88</f>
        <v>2544.2</v>
      </c>
      <c r="H87" s="22"/>
    </row>
    <row r="88" spans="1:8" s="23" customFormat="1" ht="16.5" customHeight="1">
      <c r="A88" s="224" t="s">
        <v>139</v>
      </c>
      <c r="B88" s="24" t="s">
        <v>54</v>
      </c>
      <c r="C88" s="27" t="s">
        <v>50</v>
      </c>
      <c r="D88" s="223" t="s">
        <v>137</v>
      </c>
      <c r="E88" s="27"/>
      <c r="F88" s="22"/>
      <c r="G88" s="22">
        <f>G89</f>
        <v>2544.2</v>
      </c>
      <c r="H88" s="22"/>
    </row>
    <row r="89" spans="1:8" s="23" customFormat="1" ht="28.5" customHeight="1">
      <c r="A89" s="139" t="s">
        <v>277</v>
      </c>
      <c r="B89" s="24" t="s">
        <v>54</v>
      </c>
      <c r="C89" s="27" t="s">
        <v>50</v>
      </c>
      <c r="D89" s="223" t="s">
        <v>137</v>
      </c>
      <c r="E89" s="223" t="s">
        <v>275</v>
      </c>
      <c r="F89" s="22"/>
      <c r="G89" s="22">
        <v>2544.2</v>
      </c>
      <c r="H89" s="22"/>
    </row>
    <row r="90" spans="1:8" s="6" customFormat="1" ht="12.75">
      <c r="A90" s="37" t="s">
        <v>63</v>
      </c>
      <c r="B90" s="24" t="s">
        <v>64</v>
      </c>
      <c r="C90" s="27"/>
      <c r="D90" s="27"/>
      <c r="E90" s="27"/>
      <c r="F90" s="22">
        <f>F91</f>
        <v>44850.7</v>
      </c>
      <c r="G90" s="22">
        <f>G91</f>
        <v>38297.200000000004</v>
      </c>
      <c r="H90" s="22">
        <f t="shared" si="6"/>
        <v>85.38818792125878</v>
      </c>
    </row>
    <row r="91" spans="1:8" s="6" customFormat="1" ht="12.75">
      <c r="A91" s="37" t="s">
        <v>129</v>
      </c>
      <c r="B91" s="24" t="s">
        <v>64</v>
      </c>
      <c r="C91" s="27" t="s">
        <v>48</v>
      </c>
      <c r="D91" s="27"/>
      <c r="E91" s="27"/>
      <c r="F91" s="22">
        <f>F92+F95</f>
        <v>44850.7</v>
      </c>
      <c r="G91" s="22">
        <f>G92+G95</f>
        <v>38297.200000000004</v>
      </c>
      <c r="H91" s="22">
        <f t="shared" si="6"/>
        <v>85.38818792125878</v>
      </c>
    </row>
    <row r="92" spans="1:8" s="6" customFormat="1" ht="12.75">
      <c r="A92" s="100" t="s">
        <v>66</v>
      </c>
      <c r="B92" s="24" t="s">
        <v>64</v>
      </c>
      <c r="C92" s="27" t="s">
        <v>48</v>
      </c>
      <c r="D92" s="27" t="s">
        <v>224</v>
      </c>
      <c r="E92" s="27"/>
      <c r="F92" s="22">
        <f>F94</f>
        <v>2204.7</v>
      </c>
      <c r="G92" s="22">
        <f>G94</f>
        <v>2071.8</v>
      </c>
      <c r="H92" s="22">
        <f t="shared" si="6"/>
        <v>93.97196897537081</v>
      </c>
    </row>
    <row r="93" spans="1:8" s="6" customFormat="1" ht="39.75" customHeight="1" hidden="1">
      <c r="A93" s="100" t="s">
        <v>226</v>
      </c>
      <c r="B93" s="24" t="s">
        <v>64</v>
      </c>
      <c r="C93" s="27" t="s">
        <v>48</v>
      </c>
      <c r="D93" s="27" t="s">
        <v>224</v>
      </c>
      <c r="E93" s="27" t="s">
        <v>225</v>
      </c>
      <c r="F93" s="22">
        <v>0</v>
      </c>
      <c r="G93" s="22"/>
      <c r="H93" s="22" t="e">
        <f t="shared" si="6"/>
        <v>#DIV/0!</v>
      </c>
    </row>
    <row r="94" spans="1:8" s="6" customFormat="1" ht="12.75">
      <c r="A94" s="175" t="s">
        <v>142</v>
      </c>
      <c r="B94" s="24" t="s">
        <v>64</v>
      </c>
      <c r="C94" s="27" t="s">
        <v>48</v>
      </c>
      <c r="D94" s="27" t="s">
        <v>224</v>
      </c>
      <c r="E94" s="27" t="s">
        <v>141</v>
      </c>
      <c r="F94" s="22">
        <v>2204.7</v>
      </c>
      <c r="G94" s="22">
        <v>2071.8</v>
      </c>
      <c r="H94" s="22">
        <f t="shared" si="6"/>
        <v>93.97196897537081</v>
      </c>
    </row>
    <row r="95" spans="1:8" s="6" customFormat="1" ht="12.75">
      <c r="A95" s="20" t="s">
        <v>139</v>
      </c>
      <c r="B95" s="24" t="s">
        <v>64</v>
      </c>
      <c r="C95" s="27" t="s">
        <v>48</v>
      </c>
      <c r="D95" s="27" t="s">
        <v>137</v>
      </c>
      <c r="E95" s="27"/>
      <c r="F95" s="22">
        <f>F97+F99</f>
        <v>42646</v>
      </c>
      <c r="G95" s="22">
        <f>G97+G99</f>
        <v>36225.4</v>
      </c>
      <c r="H95" s="22">
        <f t="shared" si="6"/>
        <v>84.94442620644375</v>
      </c>
    </row>
    <row r="96" spans="1:8" s="6" customFormat="1" ht="36.75" customHeight="1" hidden="1">
      <c r="A96" s="20" t="s">
        <v>215</v>
      </c>
      <c r="B96" s="24" t="s">
        <v>64</v>
      </c>
      <c r="C96" s="27" t="s">
        <v>48</v>
      </c>
      <c r="D96" s="27" t="s">
        <v>137</v>
      </c>
      <c r="E96" s="27" t="s">
        <v>216</v>
      </c>
      <c r="F96" s="22">
        <v>0</v>
      </c>
      <c r="G96" s="22"/>
      <c r="H96" s="22" t="e">
        <f t="shared" si="6"/>
        <v>#DIV/0!</v>
      </c>
    </row>
    <row r="97" spans="1:8" s="6" customFormat="1" ht="37.5" customHeight="1">
      <c r="A97" s="100" t="s">
        <v>265</v>
      </c>
      <c r="B97" s="24" t="s">
        <v>64</v>
      </c>
      <c r="C97" s="27" t="s">
        <v>48</v>
      </c>
      <c r="D97" s="27" t="s">
        <v>137</v>
      </c>
      <c r="E97" s="27" t="s">
        <v>264</v>
      </c>
      <c r="F97" s="22">
        <v>1306</v>
      </c>
      <c r="G97" s="22">
        <v>1148</v>
      </c>
      <c r="H97" s="22">
        <f t="shared" si="6"/>
        <v>87.90199081163858</v>
      </c>
    </row>
    <row r="98" spans="1:8" s="6" customFormat="1" ht="25.5" hidden="1">
      <c r="A98" s="221" t="s">
        <v>244</v>
      </c>
      <c r="B98" s="24" t="s">
        <v>64</v>
      </c>
      <c r="C98" s="27" t="s">
        <v>48</v>
      </c>
      <c r="D98" s="27" t="s">
        <v>137</v>
      </c>
      <c r="E98" s="27" t="s">
        <v>138</v>
      </c>
      <c r="F98" s="22">
        <v>0</v>
      </c>
      <c r="G98" s="22"/>
      <c r="H98" s="22" t="e">
        <f t="shared" si="6"/>
        <v>#DIV/0!</v>
      </c>
    </row>
    <row r="99" spans="1:8" s="6" customFormat="1" ht="24.75" customHeight="1">
      <c r="A99" s="100" t="s">
        <v>245</v>
      </c>
      <c r="B99" s="24" t="s">
        <v>64</v>
      </c>
      <c r="C99" s="27" t="s">
        <v>48</v>
      </c>
      <c r="D99" s="27" t="s">
        <v>137</v>
      </c>
      <c r="E99" s="35" t="s">
        <v>217</v>
      </c>
      <c r="F99" s="22">
        <v>41340</v>
      </c>
      <c r="G99" s="22">
        <v>35077.4</v>
      </c>
      <c r="H99" s="22">
        <f t="shared" si="6"/>
        <v>84.85099177552009</v>
      </c>
    </row>
    <row r="100" spans="1:8" s="23" customFormat="1" ht="12.75" hidden="1">
      <c r="A100" s="20" t="s">
        <v>65</v>
      </c>
      <c r="B100" s="24" t="s">
        <v>64</v>
      </c>
      <c r="C100" s="27" t="s">
        <v>27</v>
      </c>
      <c r="D100" s="27"/>
      <c r="E100" s="27"/>
      <c r="F100" s="22">
        <v>0</v>
      </c>
      <c r="G100" s="22"/>
      <c r="H100" s="22" t="e">
        <f t="shared" si="6"/>
        <v>#DIV/0!</v>
      </c>
    </row>
    <row r="101" spans="1:8" s="23" customFormat="1" ht="12.75" hidden="1">
      <c r="A101" s="20" t="s">
        <v>66</v>
      </c>
      <c r="B101" s="24" t="s">
        <v>64</v>
      </c>
      <c r="C101" s="27" t="s">
        <v>27</v>
      </c>
      <c r="D101" s="27" t="s">
        <v>67</v>
      </c>
      <c r="E101" s="27"/>
      <c r="F101" s="22">
        <v>0</v>
      </c>
      <c r="G101" s="22"/>
      <c r="H101" s="22" t="e">
        <f t="shared" si="6"/>
        <v>#DIV/0!</v>
      </c>
    </row>
    <row r="102" spans="1:8" s="23" customFormat="1" ht="12.75" hidden="1">
      <c r="A102" s="20" t="s">
        <v>142</v>
      </c>
      <c r="B102" s="24" t="s">
        <v>64</v>
      </c>
      <c r="C102" s="27" t="s">
        <v>27</v>
      </c>
      <c r="D102" s="27" t="s">
        <v>67</v>
      </c>
      <c r="E102" s="27" t="s">
        <v>141</v>
      </c>
      <c r="F102" s="22">
        <v>0</v>
      </c>
      <c r="G102" s="22"/>
      <c r="H102" s="22" t="e">
        <f t="shared" si="6"/>
        <v>#DIV/0!</v>
      </c>
    </row>
    <row r="103" spans="1:8" s="23" customFormat="1" ht="30">
      <c r="A103" s="16" t="s">
        <v>158</v>
      </c>
      <c r="B103" s="29"/>
      <c r="C103" s="27"/>
      <c r="D103" s="27"/>
      <c r="E103" s="35"/>
      <c r="F103" s="181">
        <f aca="true" t="shared" si="7" ref="F103:G105">F104</f>
        <v>1041.4</v>
      </c>
      <c r="G103" s="181">
        <f t="shared" si="7"/>
        <v>1036.5</v>
      </c>
      <c r="H103" s="181">
        <f t="shared" si="6"/>
        <v>99.52947954676397</v>
      </c>
    </row>
    <row r="104" spans="1:8" s="23" customFormat="1" ht="25.5">
      <c r="A104" s="20" t="s">
        <v>159</v>
      </c>
      <c r="B104" s="27" t="s">
        <v>48</v>
      </c>
      <c r="C104" s="25"/>
      <c r="D104" s="26"/>
      <c r="E104" s="26"/>
      <c r="F104" s="22">
        <f t="shared" si="7"/>
        <v>1041.4</v>
      </c>
      <c r="G104" s="22">
        <f t="shared" si="7"/>
        <v>1036.5</v>
      </c>
      <c r="H104" s="22">
        <f t="shared" si="6"/>
        <v>99.52947954676397</v>
      </c>
    </row>
    <row r="105" spans="1:8" s="23" customFormat="1" ht="12.75">
      <c r="A105" s="32" t="s">
        <v>160</v>
      </c>
      <c r="B105" s="27" t="s">
        <v>48</v>
      </c>
      <c r="C105" s="27" t="s">
        <v>14</v>
      </c>
      <c r="D105" s="27"/>
      <c r="E105" s="27"/>
      <c r="F105" s="22">
        <f t="shared" si="7"/>
        <v>1041.4</v>
      </c>
      <c r="G105" s="22">
        <f t="shared" si="7"/>
        <v>1036.5</v>
      </c>
      <c r="H105" s="22">
        <f t="shared" si="6"/>
        <v>99.52947954676397</v>
      </c>
    </row>
    <row r="106" spans="1:8" s="23" customFormat="1" ht="12.75">
      <c r="A106" s="20" t="s">
        <v>161</v>
      </c>
      <c r="B106" s="27" t="s">
        <v>48</v>
      </c>
      <c r="C106" s="27" t="s">
        <v>14</v>
      </c>
      <c r="D106" s="27" t="s">
        <v>162</v>
      </c>
      <c r="E106" s="35"/>
      <c r="F106" s="22">
        <f>F107+F108</f>
        <v>1041.4</v>
      </c>
      <c r="G106" s="22">
        <f>G107+G108</f>
        <v>1036.5</v>
      </c>
      <c r="H106" s="22">
        <f t="shared" si="6"/>
        <v>99.52947954676397</v>
      </c>
    </row>
    <row r="107" spans="1:8" s="23" customFormat="1" ht="12.75">
      <c r="A107" s="20" t="s">
        <v>163</v>
      </c>
      <c r="B107" s="27" t="s">
        <v>48</v>
      </c>
      <c r="C107" s="27" t="s">
        <v>14</v>
      </c>
      <c r="D107" s="27" t="s">
        <v>162</v>
      </c>
      <c r="E107" s="35" t="s">
        <v>164</v>
      </c>
      <c r="F107" s="22">
        <v>717.9</v>
      </c>
      <c r="G107" s="22">
        <v>715.8</v>
      </c>
      <c r="H107" s="22">
        <f t="shared" si="6"/>
        <v>99.70748015043878</v>
      </c>
    </row>
    <row r="108" spans="1:8" s="23" customFormat="1" ht="39" customHeight="1">
      <c r="A108" s="20" t="s">
        <v>165</v>
      </c>
      <c r="B108" s="27" t="s">
        <v>48</v>
      </c>
      <c r="C108" s="27" t="s">
        <v>14</v>
      </c>
      <c r="D108" s="27" t="s">
        <v>162</v>
      </c>
      <c r="E108" s="35" t="s">
        <v>166</v>
      </c>
      <c r="F108" s="22">
        <v>323.5</v>
      </c>
      <c r="G108" s="22">
        <v>320.7</v>
      </c>
      <c r="H108" s="22">
        <f t="shared" si="6"/>
        <v>99.13446676970634</v>
      </c>
    </row>
    <row r="109" spans="1:8" s="23" customFormat="1" ht="15.75" customHeight="1" hidden="1">
      <c r="A109" s="16" t="s">
        <v>170</v>
      </c>
      <c r="B109" s="29"/>
      <c r="C109" s="27"/>
      <c r="D109" s="27"/>
      <c r="E109" s="27"/>
      <c r="F109" s="181">
        <v>0</v>
      </c>
      <c r="G109" s="22"/>
      <c r="H109" s="22" t="e">
        <f t="shared" si="6"/>
        <v>#DIV/0!</v>
      </c>
    </row>
    <row r="110" spans="1:8" s="23" customFormat="1" ht="13.5" customHeight="1" hidden="1">
      <c r="A110" s="20" t="s">
        <v>47</v>
      </c>
      <c r="B110" s="27" t="s">
        <v>8</v>
      </c>
      <c r="C110" s="25"/>
      <c r="D110" s="26"/>
      <c r="E110" s="26"/>
      <c r="F110" s="22">
        <v>0</v>
      </c>
      <c r="G110" s="22"/>
      <c r="H110" s="22" t="e">
        <f t="shared" si="6"/>
        <v>#DIV/0!</v>
      </c>
    </row>
    <row r="111" spans="1:8" s="23" customFormat="1" ht="14.25" customHeight="1" hidden="1">
      <c r="A111" s="32" t="s">
        <v>171</v>
      </c>
      <c r="B111" s="27" t="s">
        <v>8</v>
      </c>
      <c r="C111" s="27" t="s">
        <v>172</v>
      </c>
      <c r="D111" s="27"/>
      <c r="E111" s="27"/>
      <c r="F111" s="181">
        <v>0</v>
      </c>
      <c r="G111" s="22"/>
      <c r="H111" s="22" t="e">
        <f t="shared" si="6"/>
        <v>#DIV/0!</v>
      </c>
    </row>
    <row r="112" spans="1:8" s="23" customFormat="1" ht="25.5" hidden="1">
      <c r="A112" s="20" t="s">
        <v>39</v>
      </c>
      <c r="B112" s="27" t="s">
        <v>8</v>
      </c>
      <c r="C112" s="27" t="s">
        <v>172</v>
      </c>
      <c r="D112" s="27" t="s">
        <v>40</v>
      </c>
      <c r="E112" s="27"/>
      <c r="F112" s="22">
        <v>0</v>
      </c>
      <c r="G112" s="22"/>
      <c r="H112" s="22" t="e">
        <f t="shared" si="6"/>
        <v>#DIV/0!</v>
      </c>
    </row>
    <row r="113" spans="1:8" s="23" customFormat="1" ht="12.75" hidden="1">
      <c r="A113" s="20" t="s">
        <v>133</v>
      </c>
      <c r="B113" s="27" t="s">
        <v>8</v>
      </c>
      <c r="C113" s="27" t="s">
        <v>172</v>
      </c>
      <c r="D113" s="27" t="s">
        <v>40</v>
      </c>
      <c r="E113" s="27" t="s">
        <v>132</v>
      </c>
      <c r="F113" s="22">
        <v>0</v>
      </c>
      <c r="G113" s="22"/>
      <c r="H113" s="22" t="e">
        <f t="shared" si="6"/>
        <v>#DIV/0!</v>
      </c>
    </row>
    <row r="114" spans="1:8" s="19" customFormat="1" ht="33" customHeight="1">
      <c r="A114" s="16" t="s">
        <v>236</v>
      </c>
      <c r="B114" s="24"/>
      <c r="C114" s="27"/>
      <c r="D114" s="27"/>
      <c r="E114" s="27"/>
      <c r="F114" s="181">
        <f>F115</f>
        <v>288</v>
      </c>
      <c r="G114" s="181">
        <f>G115</f>
        <v>287.9</v>
      </c>
      <c r="H114" s="181">
        <f t="shared" si="6"/>
        <v>99.96527777777777</v>
      </c>
    </row>
    <row r="115" spans="1:8" s="2" customFormat="1" ht="14.25" customHeight="1">
      <c r="A115" s="20" t="s">
        <v>53</v>
      </c>
      <c r="B115" s="24" t="s">
        <v>54</v>
      </c>
      <c r="C115" s="27"/>
      <c r="D115" s="27"/>
      <c r="E115" s="27"/>
      <c r="F115" s="22">
        <f>F116</f>
        <v>288</v>
      </c>
      <c r="G115" s="22">
        <f>G116</f>
        <v>287.9</v>
      </c>
      <c r="H115" s="22">
        <f t="shared" si="6"/>
        <v>99.96527777777777</v>
      </c>
    </row>
    <row r="116" spans="1:8" s="23" customFormat="1" ht="12.75">
      <c r="A116" s="20" t="s">
        <v>58</v>
      </c>
      <c r="B116" s="24" t="s">
        <v>54</v>
      </c>
      <c r="C116" s="27" t="s">
        <v>14</v>
      </c>
      <c r="D116" s="27"/>
      <c r="E116" s="27"/>
      <c r="F116" s="22">
        <f>F119</f>
        <v>288</v>
      </c>
      <c r="G116" s="22">
        <f>G119</f>
        <v>287.9</v>
      </c>
      <c r="H116" s="22">
        <f t="shared" si="6"/>
        <v>99.96527777777777</v>
      </c>
    </row>
    <row r="117" spans="1:8" s="23" customFormat="1" ht="12.75" hidden="1">
      <c r="A117" s="20" t="s">
        <v>59</v>
      </c>
      <c r="B117" s="24" t="s">
        <v>54</v>
      </c>
      <c r="C117" s="27" t="s">
        <v>14</v>
      </c>
      <c r="D117" s="27" t="s">
        <v>60</v>
      </c>
      <c r="E117" s="27"/>
      <c r="F117" s="22"/>
      <c r="G117" s="22"/>
      <c r="H117" s="22" t="e">
        <f t="shared" si="6"/>
        <v>#DIV/0!</v>
      </c>
    </row>
    <row r="118" spans="1:8" s="23" customFormat="1" ht="13.5" customHeight="1" hidden="1">
      <c r="A118" s="36" t="s">
        <v>61</v>
      </c>
      <c r="B118" s="24" t="s">
        <v>54</v>
      </c>
      <c r="C118" s="27" t="s">
        <v>14</v>
      </c>
      <c r="D118" s="27" t="s">
        <v>60</v>
      </c>
      <c r="E118" s="27" t="s">
        <v>62</v>
      </c>
      <c r="F118" s="22"/>
      <c r="G118" s="22"/>
      <c r="H118" s="22" t="e">
        <f t="shared" si="6"/>
        <v>#DIV/0!</v>
      </c>
    </row>
    <row r="119" spans="1:8" s="23" customFormat="1" ht="13.5" customHeight="1">
      <c r="A119" s="224" t="s">
        <v>262</v>
      </c>
      <c r="B119" s="24" t="s">
        <v>54</v>
      </c>
      <c r="C119" s="27" t="s">
        <v>14</v>
      </c>
      <c r="D119" s="223" t="s">
        <v>260</v>
      </c>
      <c r="E119" s="27"/>
      <c r="F119" s="22">
        <f>F120</f>
        <v>288</v>
      </c>
      <c r="G119" s="22">
        <f>G120</f>
        <v>287.9</v>
      </c>
      <c r="H119" s="22">
        <f t="shared" si="6"/>
        <v>99.96527777777777</v>
      </c>
    </row>
    <row r="120" spans="1:8" s="23" customFormat="1" ht="13.5" customHeight="1">
      <c r="A120" s="139" t="s">
        <v>263</v>
      </c>
      <c r="B120" s="24" t="s">
        <v>54</v>
      </c>
      <c r="C120" s="27" t="s">
        <v>14</v>
      </c>
      <c r="D120" s="223" t="s">
        <v>260</v>
      </c>
      <c r="E120" s="223" t="s">
        <v>261</v>
      </c>
      <c r="F120" s="22">
        <v>288</v>
      </c>
      <c r="G120" s="22">
        <v>287.9</v>
      </c>
      <c r="H120" s="22">
        <f t="shared" si="6"/>
        <v>99.96527777777777</v>
      </c>
    </row>
    <row r="121" spans="1:8" s="19" customFormat="1" ht="18.75" customHeight="1">
      <c r="A121" s="216" t="s">
        <v>68</v>
      </c>
      <c r="B121" s="73"/>
      <c r="C121" s="74"/>
      <c r="D121" s="74"/>
      <c r="E121" s="74"/>
      <c r="F121" s="229">
        <f>F11+F21+F47+F68+F73+F103+F114</f>
        <v>348927.19999999995</v>
      </c>
      <c r="G121" s="229">
        <f>G11+G21+G47+G68+G73+G103+G114</f>
        <v>342009.30000000005</v>
      </c>
      <c r="H121" s="181">
        <f t="shared" si="6"/>
        <v>98.01738012972336</v>
      </c>
    </row>
    <row r="122" ht="12.75">
      <c r="F122" s="182"/>
    </row>
    <row r="123" ht="15.75">
      <c r="F123" s="183"/>
    </row>
    <row r="124" ht="12.75">
      <c r="F124" s="83"/>
    </row>
    <row r="126" ht="15.75" customHeight="1">
      <c r="A126" s="225" t="s">
        <v>269</v>
      </c>
    </row>
    <row r="127" ht="16.5" customHeight="1">
      <c r="A127" s="225" t="s">
        <v>270</v>
      </c>
    </row>
    <row r="128" spans="1:3" s="228" customFormat="1" ht="15.75">
      <c r="A128" s="225" t="s">
        <v>271</v>
      </c>
      <c r="B128" s="226"/>
      <c r="C128" s="227"/>
    </row>
    <row r="129" spans="1:8" s="228" customFormat="1" ht="15.75">
      <c r="A129" s="225" t="s">
        <v>272</v>
      </c>
      <c r="B129" s="226"/>
      <c r="C129" s="227"/>
      <c r="E129" s="246" t="s">
        <v>274</v>
      </c>
      <c r="F129" s="246"/>
      <c r="G129" s="246"/>
      <c r="H129" s="246"/>
    </row>
  </sheetData>
  <mergeCells count="8">
    <mergeCell ref="A5:H5"/>
    <mergeCell ref="G8:G9"/>
    <mergeCell ref="H8:H9"/>
    <mergeCell ref="E129:H129"/>
    <mergeCell ref="A8:A9"/>
    <mergeCell ref="B8:E8"/>
    <mergeCell ref="F8:F9"/>
    <mergeCell ref="G7:H7"/>
  </mergeCells>
  <printOptions horizontalCentered="1"/>
  <pageMargins left="0.3937007874015748" right="0" top="0.3937007874015748" bottom="0.31496062992125984" header="0" footer="0"/>
  <pageSetup fitToHeight="5" horizontalDpi="600" verticalDpi="600" orientation="portrait" paperSize="9" scale="95"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H872"/>
  <sheetViews>
    <sheetView zoomScale="90" zoomScaleNormal="90" workbookViewId="0" topLeftCell="A104">
      <selection activeCell="K99" sqref="K99"/>
    </sheetView>
  </sheetViews>
  <sheetFormatPr defaultColWidth="9.00390625" defaultRowHeight="12.75"/>
  <cols>
    <col min="1" max="1" width="47.75390625" style="45" customWidth="1"/>
    <col min="2" max="2" width="5.375" style="46" customWidth="1"/>
    <col min="3" max="3" width="5.625" style="51" customWidth="1"/>
    <col min="4" max="4" width="10.875" style="49" customWidth="1"/>
    <col min="5" max="5" width="4.75390625" style="49" customWidth="1"/>
    <col min="6" max="6" width="10.75390625" style="49" customWidth="1"/>
    <col min="7" max="7" width="10.875" style="49" customWidth="1"/>
    <col min="8" max="8" width="7.875" style="49" customWidth="1"/>
    <col min="9" max="16384" width="9.125" style="49" customWidth="1"/>
  </cols>
  <sheetData>
    <row r="1" spans="3:8" ht="12.75">
      <c r="C1" s="47"/>
      <c r="D1" s="48"/>
      <c r="E1" s="48"/>
      <c r="H1" s="5" t="s">
        <v>69</v>
      </c>
    </row>
    <row r="2" spans="3:8" ht="12.75">
      <c r="C2" s="47"/>
      <c r="D2" s="48"/>
      <c r="E2" s="48"/>
      <c r="H2" s="5" t="s">
        <v>209</v>
      </c>
    </row>
    <row r="3" spans="3:8" ht="12.75">
      <c r="C3" s="47"/>
      <c r="D3" s="48"/>
      <c r="E3" s="48"/>
      <c r="H3" s="170" t="s">
        <v>279</v>
      </c>
    </row>
    <row r="4" spans="2:5" ht="12.75">
      <c r="B4" s="50"/>
      <c r="C4" s="47"/>
      <c r="D4" s="48"/>
      <c r="E4" s="48"/>
    </row>
    <row r="5" spans="1:8" ht="45" customHeight="1">
      <c r="A5" s="243" t="s">
        <v>282</v>
      </c>
      <c r="B5" s="243"/>
      <c r="C5" s="243"/>
      <c r="D5" s="243"/>
      <c r="E5" s="243"/>
      <c r="F5" s="243"/>
      <c r="G5" s="243"/>
      <c r="H5" s="243"/>
    </row>
    <row r="6" spans="1:5" ht="15">
      <c r="A6" s="254"/>
      <c r="B6" s="254"/>
      <c r="C6" s="254"/>
      <c r="D6" s="254"/>
      <c r="E6" s="254"/>
    </row>
    <row r="7" spans="6:8" ht="12.75">
      <c r="F7"/>
      <c r="G7" s="253" t="s">
        <v>1</v>
      </c>
      <c r="H7" s="253"/>
    </row>
    <row r="8" spans="1:8" ht="12.75" customHeight="1">
      <c r="A8" s="255" t="s">
        <v>71</v>
      </c>
      <c r="B8" s="256" t="s">
        <v>70</v>
      </c>
      <c r="C8" s="257"/>
      <c r="D8" s="257"/>
      <c r="E8" s="258"/>
      <c r="F8" s="251" t="s">
        <v>273</v>
      </c>
      <c r="G8" s="244" t="s">
        <v>283</v>
      </c>
      <c r="H8" s="244" t="s">
        <v>268</v>
      </c>
    </row>
    <row r="9" spans="1:8" ht="61.5" customHeight="1">
      <c r="A9" s="248"/>
      <c r="B9" s="205" t="s">
        <v>152</v>
      </c>
      <c r="C9" s="206" t="s">
        <v>153</v>
      </c>
      <c r="D9" s="207" t="s">
        <v>4</v>
      </c>
      <c r="E9" s="207" t="s">
        <v>5</v>
      </c>
      <c r="F9" s="252"/>
      <c r="G9" s="244"/>
      <c r="H9" s="245"/>
    </row>
    <row r="10" spans="1:8" s="15" customFormat="1" ht="12.75">
      <c r="A10" s="11">
        <v>1</v>
      </c>
      <c r="B10" s="10">
        <v>2</v>
      </c>
      <c r="C10" s="12" t="s">
        <v>6</v>
      </c>
      <c r="D10" s="13">
        <v>4</v>
      </c>
      <c r="E10" s="14">
        <v>5</v>
      </c>
      <c r="F10" s="14">
        <v>6</v>
      </c>
      <c r="G10" s="142">
        <v>7</v>
      </c>
      <c r="H10" s="142">
        <v>8</v>
      </c>
    </row>
    <row r="11" spans="1:8" s="54" customFormat="1" ht="17.25" customHeight="1">
      <c r="A11" s="52" t="s">
        <v>72</v>
      </c>
      <c r="B11" s="53"/>
      <c r="C11" s="53"/>
      <c r="D11" s="53"/>
      <c r="E11" s="53"/>
      <c r="F11" s="184">
        <f aca="true" t="shared" si="0" ref="F11:G14">F12</f>
        <v>691</v>
      </c>
      <c r="G11" s="184">
        <f t="shared" si="0"/>
        <v>687.8</v>
      </c>
      <c r="H11" s="230">
        <f aca="true" t="shared" si="1" ref="H11:H74">G11/F11*100</f>
        <v>99.53690303907379</v>
      </c>
    </row>
    <row r="12" spans="1:8" s="58" customFormat="1" ht="25.5">
      <c r="A12" s="20" t="s">
        <v>144</v>
      </c>
      <c r="B12" s="55" t="s">
        <v>73</v>
      </c>
      <c r="C12" s="56"/>
      <c r="D12" s="56"/>
      <c r="E12" s="56"/>
      <c r="F12" s="59">
        <f t="shared" si="0"/>
        <v>691</v>
      </c>
      <c r="G12" s="59">
        <f t="shared" si="0"/>
        <v>687.8</v>
      </c>
      <c r="H12" s="125">
        <f t="shared" si="1"/>
        <v>99.53690303907379</v>
      </c>
    </row>
    <row r="13" spans="1:8" s="50" customFormat="1" ht="12.75">
      <c r="A13" s="31" t="s">
        <v>74</v>
      </c>
      <c r="B13" s="55" t="s">
        <v>73</v>
      </c>
      <c r="C13" s="56" t="s">
        <v>8</v>
      </c>
      <c r="D13" s="56"/>
      <c r="E13" s="56"/>
      <c r="F13" s="59">
        <f t="shared" si="0"/>
        <v>691</v>
      </c>
      <c r="G13" s="59">
        <f t="shared" si="0"/>
        <v>687.8</v>
      </c>
      <c r="H13" s="125">
        <f t="shared" si="1"/>
        <v>99.53690303907379</v>
      </c>
    </row>
    <row r="14" spans="1:8" s="50" customFormat="1" ht="25.5">
      <c r="A14" s="31" t="s">
        <v>75</v>
      </c>
      <c r="B14" s="55" t="s">
        <v>73</v>
      </c>
      <c r="C14" s="56" t="s">
        <v>8</v>
      </c>
      <c r="D14" s="56" t="s">
        <v>76</v>
      </c>
      <c r="E14" s="56"/>
      <c r="F14" s="59">
        <f t="shared" si="0"/>
        <v>691</v>
      </c>
      <c r="G14" s="59">
        <f t="shared" si="0"/>
        <v>687.8</v>
      </c>
      <c r="H14" s="125">
        <f t="shared" si="1"/>
        <v>99.53690303907379</v>
      </c>
    </row>
    <row r="15" spans="1:8" s="50" customFormat="1" ht="26.25" customHeight="1">
      <c r="A15" s="31" t="s">
        <v>22</v>
      </c>
      <c r="B15" s="55" t="s">
        <v>73</v>
      </c>
      <c r="C15" s="56" t="s">
        <v>8</v>
      </c>
      <c r="D15" s="56" t="s">
        <v>76</v>
      </c>
      <c r="E15" s="56" t="s">
        <v>24</v>
      </c>
      <c r="F15" s="59">
        <v>691</v>
      </c>
      <c r="G15" s="59">
        <v>687.8</v>
      </c>
      <c r="H15" s="125">
        <f t="shared" si="1"/>
        <v>99.53690303907379</v>
      </c>
    </row>
    <row r="16" spans="1:8" s="54" customFormat="1" ht="15">
      <c r="A16" s="52" t="s">
        <v>229</v>
      </c>
      <c r="B16" s="60"/>
      <c r="C16" s="53"/>
      <c r="D16" s="53"/>
      <c r="E16" s="53"/>
      <c r="F16" s="184">
        <f aca="true" t="shared" si="2" ref="F16:G19">F17</f>
        <v>9969</v>
      </c>
      <c r="G16" s="184">
        <f t="shared" si="2"/>
        <v>9835</v>
      </c>
      <c r="H16" s="230">
        <f t="shared" si="1"/>
        <v>98.65583308255592</v>
      </c>
    </row>
    <row r="17" spans="1:8" s="61" customFormat="1" ht="14.25">
      <c r="A17" s="31" t="s">
        <v>17</v>
      </c>
      <c r="B17" s="55" t="s">
        <v>18</v>
      </c>
      <c r="C17" s="56"/>
      <c r="D17" s="56"/>
      <c r="E17" s="56"/>
      <c r="F17" s="59">
        <f t="shared" si="2"/>
        <v>9969</v>
      </c>
      <c r="G17" s="59">
        <f t="shared" si="2"/>
        <v>9835</v>
      </c>
      <c r="H17" s="125">
        <f t="shared" si="1"/>
        <v>98.65583308255592</v>
      </c>
    </row>
    <row r="18" spans="1:8" s="54" customFormat="1" ht="14.25">
      <c r="A18" s="31" t="s">
        <v>19</v>
      </c>
      <c r="B18" s="55" t="s">
        <v>18</v>
      </c>
      <c r="C18" s="56" t="s">
        <v>14</v>
      </c>
      <c r="D18" s="56"/>
      <c r="E18" s="56"/>
      <c r="F18" s="59">
        <f t="shared" si="2"/>
        <v>9969</v>
      </c>
      <c r="G18" s="59">
        <f t="shared" si="2"/>
        <v>9835</v>
      </c>
      <c r="H18" s="125">
        <f t="shared" si="1"/>
        <v>98.65583308255592</v>
      </c>
    </row>
    <row r="19" spans="1:8" s="54" customFormat="1" ht="14.25">
      <c r="A19" s="31" t="s">
        <v>20</v>
      </c>
      <c r="B19" s="55" t="s">
        <v>18</v>
      </c>
      <c r="C19" s="56" t="s">
        <v>14</v>
      </c>
      <c r="D19" s="56" t="s">
        <v>77</v>
      </c>
      <c r="E19" s="56"/>
      <c r="F19" s="59">
        <f t="shared" si="2"/>
        <v>9969</v>
      </c>
      <c r="G19" s="59">
        <f t="shared" si="2"/>
        <v>9835</v>
      </c>
      <c r="H19" s="125">
        <f t="shared" si="1"/>
        <v>98.65583308255592</v>
      </c>
    </row>
    <row r="20" spans="1:8" s="54" customFormat="1" ht="24.75" customHeight="1">
      <c r="A20" s="31" t="s">
        <v>22</v>
      </c>
      <c r="B20" s="55" t="s">
        <v>18</v>
      </c>
      <c r="C20" s="56" t="s">
        <v>14</v>
      </c>
      <c r="D20" s="56" t="s">
        <v>23</v>
      </c>
      <c r="E20" s="56" t="s">
        <v>24</v>
      </c>
      <c r="F20" s="59">
        <v>9969</v>
      </c>
      <c r="G20" s="59">
        <v>9835</v>
      </c>
      <c r="H20" s="125">
        <f t="shared" si="1"/>
        <v>98.65583308255592</v>
      </c>
    </row>
    <row r="21" spans="1:8" s="54" customFormat="1" ht="15" hidden="1">
      <c r="A21" s="52" t="s">
        <v>78</v>
      </c>
      <c r="B21" s="60"/>
      <c r="C21" s="53"/>
      <c r="D21" s="53"/>
      <c r="E21" s="53"/>
      <c r="F21" s="233"/>
      <c r="G21" s="233"/>
      <c r="H21" s="125" t="e">
        <f t="shared" si="1"/>
        <v>#DIV/0!</v>
      </c>
    </row>
    <row r="22" spans="1:8" s="54" customFormat="1" ht="14.25" hidden="1">
      <c r="A22" s="31" t="s">
        <v>17</v>
      </c>
      <c r="B22" s="55" t="s">
        <v>18</v>
      </c>
      <c r="C22" s="56"/>
      <c r="D22" s="56"/>
      <c r="E22" s="56"/>
      <c r="F22" s="233"/>
      <c r="G22" s="233"/>
      <c r="H22" s="125" t="e">
        <f t="shared" si="1"/>
        <v>#DIV/0!</v>
      </c>
    </row>
    <row r="23" spans="1:8" s="54" customFormat="1" ht="14.25" hidden="1">
      <c r="A23" s="31" t="s">
        <v>19</v>
      </c>
      <c r="B23" s="55" t="s">
        <v>18</v>
      </c>
      <c r="C23" s="56" t="s">
        <v>14</v>
      </c>
      <c r="D23" s="56"/>
      <c r="E23" s="56"/>
      <c r="F23" s="233"/>
      <c r="G23" s="233"/>
      <c r="H23" s="125" t="e">
        <f t="shared" si="1"/>
        <v>#DIV/0!</v>
      </c>
    </row>
    <row r="24" spans="1:8" s="54" customFormat="1" ht="14.25" hidden="1">
      <c r="A24" s="31" t="s">
        <v>20</v>
      </c>
      <c r="B24" s="55" t="s">
        <v>18</v>
      </c>
      <c r="C24" s="56" t="s">
        <v>14</v>
      </c>
      <c r="D24" s="56" t="s">
        <v>77</v>
      </c>
      <c r="E24" s="56"/>
      <c r="F24" s="233"/>
      <c r="G24" s="233"/>
      <c r="H24" s="125" t="e">
        <f t="shared" si="1"/>
        <v>#DIV/0!</v>
      </c>
    </row>
    <row r="25" spans="1:8" s="54" customFormat="1" ht="16.5" customHeight="1" hidden="1">
      <c r="A25" s="31" t="s">
        <v>22</v>
      </c>
      <c r="B25" s="55" t="s">
        <v>18</v>
      </c>
      <c r="C25" s="56" t="s">
        <v>14</v>
      </c>
      <c r="D25" s="56" t="s">
        <v>23</v>
      </c>
      <c r="E25" s="56" t="s">
        <v>24</v>
      </c>
      <c r="F25" s="233"/>
      <c r="G25" s="233"/>
      <c r="H25" s="125" t="e">
        <f t="shared" si="1"/>
        <v>#DIV/0!</v>
      </c>
    </row>
    <row r="26" spans="1:8" s="54" customFormat="1" ht="15" hidden="1">
      <c r="A26" s="52" t="s">
        <v>79</v>
      </c>
      <c r="B26" s="60"/>
      <c r="C26" s="53"/>
      <c r="D26" s="53"/>
      <c r="E26" s="53"/>
      <c r="F26" s="233"/>
      <c r="G26" s="233"/>
      <c r="H26" s="125" t="e">
        <f t="shared" si="1"/>
        <v>#DIV/0!</v>
      </c>
    </row>
    <row r="27" spans="1:8" s="61" customFormat="1" ht="14.25" hidden="1">
      <c r="A27" s="31" t="s">
        <v>17</v>
      </c>
      <c r="B27" s="55" t="s">
        <v>18</v>
      </c>
      <c r="C27" s="56"/>
      <c r="D27" s="56"/>
      <c r="E27" s="56"/>
      <c r="F27" s="233"/>
      <c r="G27" s="233"/>
      <c r="H27" s="125" t="e">
        <f t="shared" si="1"/>
        <v>#DIV/0!</v>
      </c>
    </row>
    <row r="28" spans="1:8" s="54" customFormat="1" ht="14.25" hidden="1">
      <c r="A28" s="31" t="s">
        <v>19</v>
      </c>
      <c r="B28" s="55" t="s">
        <v>18</v>
      </c>
      <c r="C28" s="56" t="s">
        <v>14</v>
      </c>
      <c r="D28" s="56"/>
      <c r="E28" s="56"/>
      <c r="F28" s="233"/>
      <c r="G28" s="233"/>
      <c r="H28" s="125" t="e">
        <f t="shared" si="1"/>
        <v>#DIV/0!</v>
      </c>
    </row>
    <row r="29" spans="1:8" s="54" customFormat="1" ht="14.25" hidden="1">
      <c r="A29" s="31" t="s">
        <v>20</v>
      </c>
      <c r="B29" s="55" t="s">
        <v>18</v>
      </c>
      <c r="C29" s="56" t="s">
        <v>14</v>
      </c>
      <c r="D29" s="56" t="s">
        <v>77</v>
      </c>
      <c r="E29" s="56"/>
      <c r="F29" s="233"/>
      <c r="G29" s="233"/>
      <c r="H29" s="125" t="e">
        <f t="shared" si="1"/>
        <v>#DIV/0!</v>
      </c>
    </row>
    <row r="30" spans="1:8" s="54" customFormat="1" ht="15" customHeight="1" hidden="1">
      <c r="A30" s="31" t="s">
        <v>22</v>
      </c>
      <c r="B30" s="55" t="s">
        <v>18</v>
      </c>
      <c r="C30" s="56" t="s">
        <v>14</v>
      </c>
      <c r="D30" s="56" t="s">
        <v>23</v>
      </c>
      <c r="E30" s="56" t="s">
        <v>24</v>
      </c>
      <c r="F30" s="233"/>
      <c r="G30" s="233"/>
      <c r="H30" s="125" t="e">
        <f t="shared" si="1"/>
        <v>#DIV/0!</v>
      </c>
    </row>
    <row r="31" spans="1:8" s="54" customFormat="1" ht="30" customHeight="1">
      <c r="A31" s="52" t="s">
        <v>80</v>
      </c>
      <c r="B31" s="60"/>
      <c r="C31" s="53"/>
      <c r="D31" s="53"/>
      <c r="E31" s="53"/>
      <c r="F31" s="184">
        <f>F32</f>
        <v>353741.5</v>
      </c>
      <c r="G31" s="184">
        <f>G32</f>
        <v>351388.00000000006</v>
      </c>
      <c r="H31" s="230">
        <f t="shared" si="1"/>
        <v>99.33468366024344</v>
      </c>
    </row>
    <row r="32" spans="1:8" s="61" customFormat="1" ht="14.25">
      <c r="A32" s="31" t="s">
        <v>81</v>
      </c>
      <c r="B32" s="55" t="s">
        <v>18</v>
      </c>
      <c r="C32" s="56"/>
      <c r="D32" s="56"/>
      <c r="E32" s="56"/>
      <c r="F32" s="59">
        <f>F33+F36+F45+F51</f>
        <v>353741.5</v>
      </c>
      <c r="G32" s="59">
        <f>G33+G36+G45+G51</f>
        <v>351388.00000000006</v>
      </c>
      <c r="H32" s="125">
        <f t="shared" si="1"/>
        <v>99.33468366024344</v>
      </c>
    </row>
    <row r="33" spans="1:8" s="54" customFormat="1" ht="14.25">
      <c r="A33" s="31" t="s">
        <v>28</v>
      </c>
      <c r="B33" s="55" t="s">
        <v>18</v>
      </c>
      <c r="C33" s="56" t="s">
        <v>8</v>
      </c>
      <c r="D33" s="56"/>
      <c r="E33" s="56"/>
      <c r="F33" s="59">
        <f>F34</f>
        <v>160027.2</v>
      </c>
      <c r="G33" s="59">
        <f>G34</f>
        <v>159321.5</v>
      </c>
      <c r="H33" s="125">
        <f t="shared" si="1"/>
        <v>99.55901246788045</v>
      </c>
    </row>
    <row r="34" spans="1:8" s="54" customFormat="1" ht="14.25">
      <c r="A34" s="31" t="s">
        <v>29</v>
      </c>
      <c r="B34" s="55" t="s">
        <v>18</v>
      </c>
      <c r="C34" s="56" t="s">
        <v>8</v>
      </c>
      <c r="D34" s="56" t="s">
        <v>30</v>
      </c>
      <c r="E34" s="56"/>
      <c r="F34" s="59">
        <f>F35</f>
        <v>160027.2</v>
      </c>
      <c r="G34" s="59">
        <f>G35</f>
        <v>159321.5</v>
      </c>
      <c r="H34" s="125">
        <f t="shared" si="1"/>
        <v>99.55901246788045</v>
      </c>
    </row>
    <row r="35" spans="1:8" s="54" customFormat="1" ht="26.25" customHeight="1">
      <c r="A35" s="31" t="s">
        <v>22</v>
      </c>
      <c r="B35" s="55" t="s">
        <v>18</v>
      </c>
      <c r="C35" s="56" t="s">
        <v>8</v>
      </c>
      <c r="D35" s="56" t="s">
        <v>30</v>
      </c>
      <c r="E35" s="56" t="s">
        <v>24</v>
      </c>
      <c r="F35" s="59">
        <v>160027.2</v>
      </c>
      <c r="G35" s="59">
        <v>159321.5</v>
      </c>
      <c r="H35" s="125">
        <f t="shared" si="1"/>
        <v>99.55901246788045</v>
      </c>
    </row>
    <row r="36" spans="1:8" s="54" customFormat="1" ht="14.25">
      <c r="A36" s="31" t="s">
        <v>19</v>
      </c>
      <c r="B36" s="55" t="s">
        <v>18</v>
      </c>
      <c r="C36" s="56" t="s">
        <v>14</v>
      </c>
      <c r="D36" s="56"/>
      <c r="E36" s="56"/>
      <c r="F36" s="59">
        <f>F37+F39</f>
        <v>184386.3</v>
      </c>
      <c r="G36" s="59">
        <f>G37+G39</f>
        <v>182931.9</v>
      </c>
      <c r="H36" s="125">
        <f t="shared" si="1"/>
        <v>99.21122122413651</v>
      </c>
    </row>
    <row r="37" spans="1:8" s="54" customFormat="1" ht="24" customHeight="1">
      <c r="A37" s="31" t="s">
        <v>82</v>
      </c>
      <c r="B37" s="55" t="s">
        <v>18</v>
      </c>
      <c r="C37" s="56" t="s">
        <v>14</v>
      </c>
      <c r="D37" s="56" t="s">
        <v>32</v>
      </c>
      <c r="E37" s="56"/>
      <c r="F37" s="59">
        <f>F38</f>
        <v>109606.1</v>
      </c>
      <c r="G37" s="59">
        <f>G38</f>
        <v>108477.2</v>
      </c>
      <c r="H37" s="125">
        <f t="shared" si="1"/>
        <v>98.97003907629228</v>
      </c>
    </row>
    <row r="38" spans="1:8" s="54" customFormat="1" ht="26.25" customHeight="1">
      <c r="A38" s="31" t="s">
        <v>22</v>
      </c>
      <c r="B38" s="55" t="s">
        <v>18</v>
      </c>
      <c r="C38" s="56" t="s">
        <v>14</v>
      </c>
      <c r="D38" s="56" t="s">
        <v>32</v>
      </c>
      <c r="E38" s="56" t="s">
        <v>24</v>
      </c>
      <c r="F38" s="59">
        <v>109606.1</v>
      </c>
      <c r="G38" s="59">
        <v>108477.2</v>
      </c>
      <c r="H38" s="125">
        <f t="shared" si="1"/>
        <v>98.97003907629228</v>
      </c>
    </row>
    <row r="39" spans="1:8" s="54" customFormat="1" ht="14.25">
      <c r="A39" s="31" t="s">
        <v>20</v>
      </c>
      <c r="B39" s="55" t="s">
        <v>18</v>
      </c>
      <c r="C39" s="56" t="s">
        <v>14</v>
      </c>
      <c r="D39" s="56" t="s">
        <v>77</v>
      </c>
      <c r="E39" s="56"/>
      <c r="F39" s="59">
        <f>F40</f>
        <v>74780.2</v>
      </c>
      <c r="G39" s="59">
        <f>G40</f>
        <v>74454.7</v>
      </c>
      <c r="H39" s="125">
        <f t="shared" si="1"/>
        <v>99.56472435216808</v>
      </c>
    </row>
    <row r="40" spans="1:8" s="50" customFormat="1" ht="12.75">
      <c r="A40" s="31" t="s">
        <v>33</v>
      </c>
      <c r="B40" s="55" t="s">
        <v>18</v>
      </c>
      <c r="C40" s="56" t="s">
        <v>14</v>
      </c>
      <c r="D40" s="56" t="s">
        <v>34</v>
      </c>
      <c r="E40" s="56" t="s">
        <v>24</v>
      </c>
      <c r="F40" s="59">
        <v>74780.2</v>
      </c>
      <c r="G40" s="59">
        <v>74454.7</v>
      </c>
      <c r="H40" s="125">
        <f t="shared" si="1"/>
        <v>99.56472435216808</v>
      </c>
    </row>
    <row r="41" spans="1:8" s="23" customFormat="1" ht="14.25" hidden="1">
      <c r="A41" s="196" t="s">
        <v>139</v>
      </c>
      <c r="B41" s="24" t="s">
        <v>18</v>
      </c>
      <c r="C41" s="27" t="s">
        <v>14</v>
      </c>
      <c r="D41" s="27" t="s">
        <v>137</v>
      </c>
      <c r="E41" s="27"/>
      <c r="F41" s="22"/>
      <c r="G41" s="22"/>
      <c r="H41" s="125" t="e">
        <f t="shared" si="1"/>
        <v>#DIV/0!</v>
      </c>
    </row>
    <row r="42" spans="1:8" s="198" customFormat="1" ht="12.75" customHeight="1" hidden="1">
      <c r="A42" s="99" t="s">
        <v>223</v>
      </c>
      <c r="B42" s="24" t="s">
        <v>18</v>
      </c>
      <c r="C42" s="24" t="s">
        <v>14</v>
      </c>
      <c r="D42" s="24" t="s">
        <v>137</v>
      </c>
      <c r="E42" s="24" t="s">
        <v>222</v>
      </c>
      <c r="F42" s="101"/>
      <c r="G42" s="101"/>
      <c r="H42" s="125" t="e">
        <f t="shared" si="1"/>
        <v>#DIV/0!</v>
      </c>
    </row>
    <row r="43" spans="1:8" s="198" customFormat="1" ht="19.5" customHeight="1" hidden="1">
      <c r="A43" s="197" t="s">
        <v>220</v>
      </c>
      <c r="B43" s="24" t="s">
        <v>18</v>
      </c>
      <c r="C43" s="27" t="s">
        <v>14</v>
      </c>
      <c r="D43" s="24" t="s">
        <v>218</v>
      </c>
      <c r="E43" s="24"/>
      <c r="F43" s="101"/>
      <c r="G43" s="101"/>
      <c r="H43" s="125" t="e">
        <f t="shared" si="1"/>
        <v>#DIV/0!</v>
      </c>
    </row>
    <row r="44" spans="1:8" s="23" customFormat="1" ht="28.5" customHeight="1" hidden="1">
      <c r="A44" s="99" t="s">
        <v>221</v>
      </c>
      <c r="B44" s="24" t="s">
        <v>18</v>
      </c>
      <c r="C44" s="27" t="s">
        <v>14</v>
      </c>
      <c r="D44" s="24" t="s">
        <v>218</v>
      </c>
      <c r="E44" s="27" t="s">
        <v>219</v>
      </c>
      <c r="F44" s="22"/>
      <c r="G44" s="22"/>
      <c r="H44" s="125" t="e">
        <f t="shared" si="1"/>
        <v>#DIV/0!</v>
      </c>
    </row>
    <row r="45" spans="1:8" s="50" customFormat="1" ht="12.75">
      <c r="A45" s="20" t="s">
        <v>35</v>
      </c>
      <c r="B45" s="55" t="s">
        <v>18</v>
      </c>
      <c r="C45" s="56" t="s">
        <v>18</v>
      </c>
      <c r="D45" s="56"/>
      <c r="E45" s="56"/>
      <c r="F45" s="59">
        <f>F46+F48</f>
        <v>7362</v>
      </c>
      <c r="G45" s="59">
        <f>G46+G48</f>
        <v>7196.9</v>
      </c>
      <c r="H45" s="125">
        <f t="shared" si="1"/>
        <v>97.75740287965226</v>
      </c>
    </row>
    <row r="46" spans="1:8" s="54" customFormat="1" ht="28.5" customHeight="1">
      <c r="A46" s="20" t="s">
        <v>206</v>
      </c>
      <c r="B46" s="55" t="s">
        <v>18</v>
      </c>
      <c r="C46" s="56" t="s">
        <v>18</v>
      </c>
      <c r="D46" s="56" t="s">
        <v>83</v>
      </c>
      <c r="E46" s="56"/>
      <c r="F46" s="59">
        <f>F47</f>
        <v>2729</v>
      </c>
      <c r="G46" s="59">
        <f>G47</f>
        <v>2702.7</v>
      </c>
      <c r="H46" s="125">
        <f t="shared" si="1"/>
        <v>99.03627702455111</v>
      </c>
    </row>
    <row r="47" spans="1:8" s="54" customFormat="1" ht="14.25">
      <c r="A47" s="20" t="s">
        <v>207</v>
      </c>
      <c r="B47" s="55" t="s">
        <v>18</v>
      </c>
      <c r="C47" s="56" t="s">
        <v>18</v>
      </c>
      <c r="D47" s="56" t="s">
        <v>83</v>
      </c>
      <c r="E47" s="56" t="s">
        <v>37</v>
      </c>
      <c r="F47" s="59">
        <v>2729</v>
      </c>
      <c r="G47" s="59">
        <v>2702.7</v>
      </c>
      <c r="H47" s="125">
        <f t="shared" si="1"/>
        <v>99.03627702455111</v>
      </c>
    </row>
    <row r="48" spans="1:8" s="54" customFormat="1" ht="28.5">
      <c r="A48" s="197" t="s">
        <v>249</v>
      </c>
      <c r="B48" s="24" t="s">
        <v>18</v>
      </c>
      <c r="C48" s="27" t="s">
        <v>18</v>
      </c>
      <c r="D48" s="27" t="s">
        <v>248</v>
      </c>
      <c r="E48" s="27"/>
      <c r="F48" s="59">
        <f>F49</f>
        <v>4633</v>
      </c>
      <c r="G48" s="59">
        <f>G49</f>
        <v>4494.2</v>
      </c>
      <c r="H48" s="125">
        <f t="shared" si="1"/>
        <v>97.00410101446147</v>
      </c>
    </row>
    <row r="49" spans="1:8" s="54" customFormat="1" ht="27" customHeight="1">
      <c r="A49" s="20" t="s">
        <v>22</v>
      </c>
      <c r="B49" s="24" t="s">
        <v>18</v>
      </c>
      <c r="C49" s="27" t="s">
        <v>18</v>
      </c>
      <c r="D49" s="27" t="s">
        <v>248</v>
      </c>
      <c r="E49" s="27" t="s">
        <v>24</v>
      </c>
      <c r="F49" s="59">
        <v>4633</v>
      </c>
      <c r="G49" s="59">
        <v>4494.2</v>
      </c>
      <c r="H49" s="125">
        <f t="shared" si="1"/>
        <v>97.00410101446147</v>
      </c>
    </row>
    <row r="50" spans="1:8" s="54" customFormat="1" ht="14.25" hidden="1">
      <c r="A50" s="222" t="s">
        <v>250</v>
      </c>
      <c r="B50" s="24" t="s">
        <v>18</v>
      </c>
      <c r="C50" s="27" t="s">
        <v>18</v>
      </c>
      <c r="D50" s="27" t="s">
        <v>248</v>
      </c>
      <c r="E50" s="27" t="s">
        <v>37</v>
      </c>
      <c r="F50" s="59"/>
      <c r="G50" s="59"/>
      <c r="H50" s="125" t="e">
        <f t="shared" si="1"/>
        <v>#DIV/0!</v>
      </c>
    </row>
    <row r="51" spans="1:8" s="50" customFormat="1" ht="12.75">
      <c r="A51" s="31" t="s">
        <v>38</v>
      </c>
      <c r="B51" s="55" t="s">
        <v>18</v>
      </c>
      <c r="C51" s="56" t="s">
        <v>12</v>
      </c>
      <c r="D51" s="56"/>
      <c r="E51" s="56"/>
      <c r="F51" s="59">
        <f>F52+F54</f>
        <v>1966</v>
      </c>
      <c r="G51" s="59">
        <f>G52+G54</f>
        <v>1937.7</v>
      </c>
      <c r="H51" s="125">
        <f t="shared" si="1"/>
        <v>98.56052899287894</v>
      </c>
    </row>
    <row r="52" spans="1:8" s="50" customFormat="1" ht="26.25" customHeight="1">
      <c r="A52" s="20" t="s">
        <v>39</v>
      </c>
      <c r="B52" s="24" t="s">
        <v>18</v>
      </c>
      <c r="C52" s="27" t="s">
        <v>12</v>
      </c>
      <c r="D52" s="27" t="s">
        <v>49</v>
      </c>
      <c r="E52" s="27"/>
      <c r="F52" s="59">
        <f>F53</f>
        <v>385.3</v>
      </c>
      <c r="G52" s="59">
        <f>G53</f>
        <v>367</v>
      </c>
      <c r="H52" s="125">
        <f t="shared" si="1"/>
        <v>95.25045419153906</v>
      </c>
    </row>
    <row r="53" spans="1:8" s="50" customFormat="1" ht="12.75">
      <c r="A53" s="20" t="s">
        <v>133</v>
      </c>
      <c r="B53" s="24" t="s">
        <v>18</v>
      </c>
      <c r="C53" s="27" t="s">
        <v>12</v>
      </c>
      <c r="D53" s="27" t="s">
        <v>49</v>
      </c>
      <c r="E53" s="27" t="s">
        <v>132</v>
      </c>
      <c r="F53" s="59">
        <v>385.3</v>
      </c>
      <c r="G53" s="59">
        <v>367</v>
      </c>
      <c r="H53" s="125">
        <f t="shared" si="1"/>
        <v>95.25045419153906</v>
      </c>
    </row>
    <row r="54" spans="1:8" s="54" customFormat="1" ht="76.5" customHeight="1">
      <c r="A54" s="20" t="s">
        <v>143</v>
      </c>
      <c r="B54" s="24" t="s">
        <v>18</v>
      </c>
      <c r="C54" s="27" t="s">
        <v>12</v>
      </c>
      <c r="D54" s="27" t="s">
        <v>134</v>
      </c>
      <c r="E54" s="27"/>
      <c r="F54" s="59">
        <f>F55</f>
        <v>1580.7</v>
      </c>
      <c r="G54" s="59">
        <f>G55</f>
        <v>1570.7</v>
      </c>
      <c r="H54" s="125">
        <f t="shared" si="1"/>
        <v>99.36736888720186</v>
      </c>
    </row>
    <row r="55" spans="1:8" s="54" customFormat="1" ht="27" customHeight="1">
      <c r="A55" s="31" t="s">
        <v>22</v>
      </c>
      <c r="B55" s="24" t="s">
        <v>18</v>
      </c>
      <c r="C55" s="27" t="s">
        <v>12</v>
      </c>
      <c r="D55" s="27" t="s">
        <v>134</v>
      </c>
      <c r="E55" s="27" t="s">
        <v>24</v>
      </c>
      <c r="F55" s="59">
        <v>1580.7</v>
      </c>
      <c r="G55" s="59">
        <v>1570.7</v>
      </c>
      <c r="H55" s="125">
        <f t="shared" si="1"/>
        <v>99.36736888720186</v>
      </c>
    </row>
    <row r="56" spans="1:8" s="54" customFormat="1" ht="15">
      <c r="A56" s="52" t="s">
        <v>46</v>
      </c>
      <c r="B56" s="60"/>
      <c r="C56" s="53"/>
      <c r="D56" s="53"/>
      <c r="E56" s="53"/>
      <c r="F56" s="184">
        <f>F57+F65+F69+F74</f>
        <v>40729.5</v>
      </c>
      <c r="G56" s="184">
        <f>G57+G65+G69+G74</f>
        <v>40577.3</v>
      </c>
      <c r="H56" s="181">
        <f t="shared" si="1"/>
        <v>99.62631507875128</v>
      </c>
    </row>
    <row r="57" spans="1:8" s="50" customFormat="1" ht="12.75">
      <c r="A57" s="31" t="s">
        <v>47</v>
      </c>
      <c r="B57" s="56" t="s">
        <v>8</v>
      </c>
      <c r="C57" s="63"/>
      <c r="D57" s="63"/>
      <c r="E57" s="63"/>
      <c r="F57" s="59">
        <f>F58+F62</f>
        <v>40409.5</v>
      </c>
      <c r="G57" s="59">
        <f>G58+G62</f>
        <v>40257.3</v>
      </c>
      <c r="H57" s="125">
        <f t="shared" si="1"/>
        <v>99.62335589403483</v>
      </c>
    </row>
    <row r="58" spans="1:8" s="50" customFormat="1" ht="51" customHeight="1">
      <c r="A58" s="31" t="s">
        <v>86</v>
      </c>
      <c r="B58" s="56" t="s">
        <v>8</v>
      </c>
      <c r="C58" s="56" t="s">
        <v>50</v>
      </c>
      <c r="D58" s="56"/>
      <c r="E58" s="56"/>
      <c r="F58" s="59">
        <f>F59</f>
        <v>37121.5</v>
      </c>
      <c r="G58" s="59">
        <f>G59</f>
        <v>36969.3</v>
      </c>
      <c r="H58" s="125">
        <f t="shared" si="1"/>
        <v>99.58999501636518</v>
      </c>
    </row>
    <row r="59" spans="1:8" s="50" customFormat="1" ht="27.75" customHeight="1">
      <c r="A59" s="31" t="s">
        <v>39</v>
      </c>
      <c r="B59" s="56" t="s">
        <v>8</v>
      </c>
      <c r="C59" s="56" t="s">
        <v>50</v>
      </c>
      <c r="D59" s="56" t="s">
        <v>49</v>
      </c>
      <c r="E59" s="56"/>
      <c r="F59" s="59">
        <f>F60</f>
        <v>37121.5</v>
      </c>
      <c r="G59" s="59">
        <f>G60</f>
        <v>36969.3</v>
      </c>
      <c r="H59" s="125">
        <f t="shared" si="1"/>
        <v>99.58999501636518</v>
      </c>
    </row>
    <row r="60" spans="1:8" s="50" customFormat="1" ht="12.75">
      <c r="A60" s="20" t="s">
        <v>133</v>
      </c>
      <c r="B60" s="56" t="s">
        <v>8</v>
      </c>
      <c r="C60" s="56" t="s">
        <v>50</v>
      </c>
      <c r="D60" s="56" t="s">
        <v>49</v>
      </c>
      <c r="E60" s="56" t="s">
        <v>132</v>
      </c>
      <c r="F60" s="59">
        <v>37121.5</v>
      </c>
      <c r="G60" s="59">
        <v>36969.3</v>
      </c>
      <c r="H60" s="125">
        <f t="shared" si="1"/>
        <v>99.58999501636518</v>
      </c>
    </row>
    <row r="61" spans="1:8" s="50" customFormat="1" ht="15" customHeight="1" hidden="1">
      <c r="A61" s="20" t="s">
        <v>41</v>
      </c>
      <c r="B61" s="56" t="s">
        <v>8</v>
      </c>
      <c r="C61" s="56" t="s">
        <v>50</v>
      </c>
      <c r="D61" s="56" t="s">
        <v>49</v>
      </c>
      <c r="E61" s="56" t="s">
        <v>42</v>
      </c>
      <c r="F61" s="59"/>
      <c r="G61" s="59"/>
      <c r="H61" s="125" t="e">
        <f t="shared" si="1"/>
        <v>#DIV/0!</v>
      </c>
    </row>
    <row r="62" spans="1:8" s="54" customFormat="1" ht="14.25">
      <c r="A62" s="31" t="s">
        <v>171</v>
      </c>
      <c r="B62" s="56" t="s">
        <v>8</v>
      </c>
      <c r="C62" s="56" t="s">
        <v>172</v>
      </c>
      <c r="D62" s="56"/>
      <c r="E62" s="56"/>
      <c r="F62" s="59">
        <f>F63</f>
        <v>3288</v>
      </c>
      <c r="G62" s="59">
        <f>G63</f>
        <v>3288</v>
      </c>
      <c r="H62" s="125">
        <f t="shared" si="1"/>
        <v>100</v>
      </c>
    </row>
    <row r="63" spans="1:8" s="54" customFormat="1" ht="24.75" customHeight="1">
      <c r="A63" s="31" t="s">
        <v>39</v>
      </c>
      <c r="B63" s="56" t="s">
        <v>8</v>
      </c>
      <c r="C63" s="56" t="s">
        <v>172</v>
      </c>
      <c r="D63" s="56" t="s">
        <v>49</v>
      </c>
      <c r="E63" s="56"/>
      <c r="F63" s="59">
        <f>F64</f>
        <v>3288</v>
      </c>
      <c r="G63" s="59">
        <f>G64</f>
        <v>3288</v>
      </c>
      <c r="H63" s="125">
        <f t="shared" si="1"/>
        <v>100</v>
      </c>
    </row>
    <row r="64" spans="1:8" s="54" customFormat="1" ht="102.75" customHeight="1">
      <c r="A64" s="20" t="s">
        <v>293</v>
      </c>
      <c r="B64" s="56" t="s">
        <v>8</v>
      </c>
      <c r="C64" s="56" t="s">
        <v>172</v>
      </c>
      <c r="D64" s="56" t="s">
        <v>49</v>
      </c>
      <c r="E64" s="56" t="s">
        <v>132</v>
      </c>
      <c r="F64" s="59">
        <v>3288</v>
      </c>
      <c r="G64" s="59">
        <v>3288</v>
      </c>
      <c r="H64" s="125">
        <f t="shared" si="1"/>
        <v>100</v>
      </c>
    </row>
    <row r="65" spans="1:8" s="50" customFormat="1" ht="12.75">
      <c r="A65" s="139" t="s">
        <v>145</v>
      </c>
      <c r="B65" s="27" t="s">
        <v>14</v>
      </c>
      <c r="C65" s="25"/>
      <c r="D65" s="26"/>
      <c r="E65" s="26"/>
      <c r="F65" s="59">
        <f aca="true" t="shared" si="3" ref="F65:G67">F66</f>
        <v>130</v>
      </c>
      <c r="G65" s="59">
        <f t="shared" si="3"/>
        <v>130</v>
      </c>
      <c r="H65" s="125">
        <f t="shared" si="1"/>
        <v>100</v>
      </c>
    </row>
    <row r="66" spans="1:8" s="50" customFormat="1" ht="12.75">
      <c r="A66" s="100" t="s">
        <v>146</v>
      </c>
      <c r="B66" s="27" t="s">
        <v>14</v>
      </c>
      <c r="C66" s="27" t="s">
        <v>48</v>
      </c>
      <c r="D66" s="27"/>
      <c r="E66" s="27"/>
      <c r="F66" s="59">
        <f t="shared" si="3"/>
        <v>130</v>
      </c>
      <c r="G66" s="59">
        <f t="shared" si="3"/>
        <v>130</v>
      </c>
      <c r="H66" s="125">
        <f t="shared" si="1"/>
        <v>100</v>
      </c>
    </row>
    <row r="67" spans="1:8" s="50" customFormat="1" ht="25.5">
      <c r="A67" s="100" t="s">
        <v>148</v>
      </c>
      <c r="B67" s="140" t="s">
        <v>14</v>
      </c>
      <c r="C67" s="140" t="s">
        <v>48</v>
      </c>
      <c r="D67" s="140" t="s">
        <v>147</v>
      </c>
      <c r="E67" s="35"/>
      <c r="F67" s="59">
        <f t="shared" si="3"/>
        <v>130</v>
      </c>
      <c r="G67" s="59">
        <f t="shared" si="3"/>
        <v>130</v>
      </c>
      <c r="H67" s="125">
        <f t="shared" si="1"/>
        <v>100</v>
      </c>
    </row>
    <row r="68" spans="1:8" s="50" customFormat="1" ht="24.75" customHeight="1">
      <c r="A68" s="100" t="s">
        <v>149</v>
      </c>
      <c r="B68" s="140" t="s">
        <v>14</v>
      </c>
      <c r="C68" s="140" t="s">
        <v>48</v>
      </c>
      <c r="D68" s="140" t="s">
        <v>147</v>
      </c>
      <c r="E68" s="35" t="s">
        <v>150</v>
      </c>
      <c r="F68" s="59">
        <v>130</v>
      </c>
      <c r="G68" s="59">
        <v>130</v>
      </c>
      <c r="H68" s="125">
        <f t="shared" si="1"/>
        <v>100</v>
      </c>
    </row>
    <row r="69" spans="1:8" s="54" customFormat="1" ht="14.25">
      <c r="A69" s="31" t="s">
        <v>17</v>
      </c>
      <c r="B69" s="56" t="s">
        <v>18</v>
      </c>
      <c r="C69" s="56"/>
      <c r="D69" s="56"/>
      <c r="E69" s="62"/>
      <c r="F69" s="59">
        <f aca="true" t="shared" si="4" ref="F69:G71">F70</f>
        <v>100</v>
      </c>
      <c r="G69" s="59">
        <f t="shared" si="4"/>
        <v>100</v>
      </c>
      <c r="H69" s="125">
        <f t="shared" si="1"/>
        <v>100</v>
      </c>
    </row>
    <row r="70" spans="1:8" s="54" customFormat="1" ht="14.25">
      <c r="A70" s="31" t="s">
        <v>35</v>
      </c>
      <c r="B70" s="56" t="s">
        <v>18</v>
      </c>
      <c r="C70" s="56" t="s">
        <v>18</v>
      </c>
      <c r="D70" s="56"/>
      <c r="E70" s="62"/>
      <c r="F70" s="59">
        <f t="shared" si="4"/>
        <v>100</v>
      </c>
      <c r="G70" s="59">
        <f t="shared" si="4"/>
        <v>100</v>
      </c>
      <c r="H70" s="125">
        <f t="shared" si="1"/>
        <v>100</v>
      </c>
    </row>
    <row r="71" spans="1:8" s="54" customFormat="1" ht="27" customHeight="1">
      <c r="A71" s="31" t="s">
        <v>84</v>
      </c>
      <c r="B71" s="56" t="s">
        <v>18</v>
      </c>
      <c r="C71" s="56" t="s">
        <v>18</v>
      </c>
      <c r="D71" s="56" t="s">
        <v>85</v>
      </c>
      <c r="E71" s="62"/>
      <c r="F71" s="59">
        <f t="shared" si="4"/>
        <v>100</v>
      </c>
      <c r="G71" s="59">
        <f t="shared" si="4"/>
        <v>100</v>
      </c>
      <c r="H71" s="125">
        <f t="shared" si="1"/>
        <v>100</v>
      </c>
    </row>
    <row r="72" spans="1:8" s="54" customFormat="1" ht="26.25" customHeight="1">
      <c r="A72" s="31" t="s">
        <v>22</v>
      </c>
      <c r="B72" s="56" t="s">
        <v>18</v>
      </c>
      <c r="C72" s="56" t="s">
        <v>18</v>
      </c>
      <c r="D72" s="56" t="s">
        <v>85</v>
      </c>
      <c r="E72" s="62" t="s">
        <v>24</v>
      </c>
      <c r="F72" s="59">
        <v>100</v>
      </c>
      <c r="G72" s="59">
        <v>100</v>
      </c>
      <c r="H72" s="125">
        <f t="shared" si="1"/>
        <v>100</v>
      </c>
    </row>
    <row r="73" spans="1:8" s="215" customFormat="1" ht="25.5">
      <c r="A73" s="212" t="s">
        <v>91</v>
      </c>
      <c r="B73" s="213"/>
      <c r="C73" s="214"/>
      <c r="D73" s="214"/>
      <c r="E73" s="214"/>
      <c r="F73" s="59">
        <f aca="true" t="shared" si="5" ref="F73:G76">F74</f>
        <v>90</v>
      </c>
      <c r="G73" s="59">
        <f t="shared" si="5"/>
        <v>90</v>
      </c>
      <c r="H73" s="125">
        <f t="shared" si="1"/>
        <v>100</v>
      </c>
    </row>
    <row r="74" spans="1:8" s="54" customFormat="1" ht="14.25">
      <c r="A74" s="20" t="s">
        <v>11</v>
      </c>
      <c r="B74" s="55" t="s">
        <v>12</v>
      </c>
      <c r="C74" s="63"/>
      <c r="D74" s="63"/>
      <c r="E74" s="63"/>
      <c r="F74" s="59">
        <f t="shared" si="5"/>
        <v>90</v>
      </c>
      <c r="G74" s="59">
        <f t="shared" si="5"/>
        <v>90</v>
      </c>
      <c r="H74" s="125">
        <f t="shared" si="1"/>
        <v>100</v>
      </c>
    </row>
    <row r="75" spans="1:8" s="54" customFormat="1" ht="14.25">
      <c r="A75" s="20" t="s">
        <v>13</v>
      </c>
      <c r="B75" s="55" t="s">
        <v>12</v>
      </c>
      <c r="C75" s="56" t="s">
        <v>14</v>
      </c>
      <c r="D75" s="56"/>
      <c r="E75" s="56"/>
      <c r="F75" s="59">
        <f t="shared" si="5"/>
        <v>90</v>
      </c>
      <c r="G75" s="59">
        <f t="shared" si="5"/>
        <v>90</v>
      </c>
      <c r="H75" s="125">
        <f aca="true" t="shared" si="6" ref="H75:H143">G75/F75*100</f>
        <v>100</v>
      </c>
    </row>
    <row r="76" spans="1:8" s="54" customFormat="1" ht="25.5" customHeight="1">
      <c r="A76" s="20" t="s">
        <v>131</v>
      </c>
      <c r="B76" s="55" t="s">
        <v>12</v>
      </c>
      <c r="C76" s="56" t="s">
        <v>14</v>
      </c>
      <c r="D76" s="56" t="s">
        <v>130</v>
      </c>
      <c r="E76" s="56"/>
      <c r="F76" s="59">
        <f t="shared" si="5"/>
        <v>90</v>
      </c>
      <c r="G76" s="59">
        <f t="shared" si="5"/>
        <v>90</v>
      </c>
      <c r="H76" s="125">
        <f t="shared" si="6"/>
        <v>100</v>
      </c>
    </row>
    <row r="77" spans="1:8" s="54" customFormat="1" ht="25.5">
      <c r="A77" s="20" t="s">
        <v>15</v>
      </c>
      <c r="B77" s="55" t="s">
        <v>12</v>
      </c>
      <c r="C77" s="56" t="s">
        <v>14</v>
      </c>
      <c r="D77" s="56" t="s">
        <v>130</v>
      </c>
      <c r="E77" s="56" t="s">
        <v>16</v>
      </c>
      <c r="F77" s="59">
        <v>90</v>
      </c>
      <c r="G77" s="59">
        <v>90</v>
      </c>
      <c r="H77" s="125">
        <f t="shared" si="6"/>
        <v>100</v>
      </c>
    </row>
    <row r="78" spans="1:8" s="54" customFormat="1" ht="30">
      <c r="A78" s="52" t="s">
        <v>51</v>
      </c>
      <c r="B78" s="53"/>
      <c r="C78" s="53"/>
      <c r="D78" s="53"/>
      <c r="E78" s="53"/>
      <c r="F78" s="235">
        <f aca="true" t="shared" si="7" ref="F78:G81">F79</f>
        <v>4119</v>
      </c>
      <c r="G78" s="235">
        <f t="shared" si="7"/>
        <v>4033.3</v>
      </c>
      <c r="H78" s="181">
        <f t="shared" si="6"/>
        <v>97.91939791211459</v>
      </c>
    </row>
    <row r="79" spans="1:8" s="50" customFormat="1" ht="12.75">
      <c r="A79" s="31" t="s">
        <v>47</v>
      </c>
      <c r="B79" s="56" t="s">
        <v>8</v>
      </c>
      <c r="C79" s="63"/>
      <c r="D79" s="63"/>
      <c r="E79" s="63"/>
      <c r="F79" s="59">
        <f t="shared" si="7"/>
        <v>4119</v>
      </c>
      <c r="G79" s="59">
        <f t="shared" si="7"/>
        <v>4033.3</v>
      </c>
      <c r="H79" s="125">
        <f t="shared" si="6"/>
        <v>97.91939791211459</v>
      </c>
    </row>
    <row r="80" spans="1:8" s="50" customFormat="1" ht="40.5" customHeight="1">
      <c r="A80" s="20" t="s">
        <v>246</v>
      </c>
      <c r="B80" s="56" t="s">
        <v>8</v>
      </c>
      <c r="C80" s="56" t="s">
        <v>27</v>
      </c>
      <c r="D80" s="56"/>
      <c r="E80" s="56"/>
      <c r="F80" s="59">
        <f t="shared" si="7"/>
        <v>4119</v>
      </c>
      <c r="G80" s="59">
        <f t="shared" si="7"/>
        <v>4033.3</v>
      </c>
      <c r="H80" s="125">
        <f t="shared" si="6"/>
        <v>97.91939791211459</v>
      </c>
    </row>
    <row r="81" spans="1:8" s="50" customFormat="1" ht="24" customHeight="1">
      <c r="A81" s="20" t="s">
        <v>39</v>
      </c>
      <c r="B81" s="56" t="s">
        <v>8</v>
      </c>
      <c r="C81" s="56" t="s">
        <v>27</v>
      </c>
      <c r="D81" s="56" t="s">
        <v>49</v>
      </c>
      <c r="E81" s="56"/>
      <c r="F81" s="59">
        <f t="shared" si="7"/>
        <v>4119</v>
      </c>
      <c r="G81" s="59">
        <f t="shared" si="7"/>
        <v>4033.3</v>
      </c>
      <c r="H81" s="125">
        <f t="shared" si="6"/>
        <v>97.91939791211459</v>
      </c>
    </row>
    <row r="82" spans="1:8" s="50" customFormat="1" ht="12.75">
      <c r="A82" s="20" t="s">
        <v>133</v>
      </c>
      <c r="B82" s="56" t="s">
        <v>8</v>
      </c>
      <c r="C82" s="56" t="s">
        <v>27</v>
      </c>
      <c r="D82" s="56" t="s">
        <v>49</v>
      </c>
      <c r="E82" s="56" t="s">
        <v>132</v>
      </c>
      <c r="F82" s="59">
        <v>4119</v>
      </c>
      <c r="G82" s="59">
        <v>4033.3</v>
      </c>
      <c r="H82" s="125">
        <f t="shared" si="6"/>
        <v>97.91939791211459</v>
      </c>
    </row>
    <row r="83" spans="1:8" s="54" customFormat="1" ht="31.5" customHeight="1">
      <c r="A83" s="52" t="s">
        <v>52</v>
      </c>
      <c r="B83" s="60"/>
      <c r="C83" s="53"/>
      <c r="D83" s="53"/>
      <c r="E83" s="64"/>
      <c r="F83" s="184">
        <f>F84+F102</f>
        <v>306006.1</v>
      </c>
      <c r="G83" s="184">
        <f>G84+G102</f>
        <v>298893.80000000005</v>
      </c>
      <c r="H83" s="181">
        <f t="shared" si="6"/>
        <v>97.67576528703188</v>
      </c>
    </row>
    <row r="84" spans="1:8" s="61" customFormat="1" ht="14.25">
      <c r="A84" s="20" t="s">
        <v>53</v>
      </c>
      <c r="B84" s="24" t="s">
        <v>54</v>
      </c>
      <c r="C84" s="27"/>
      <c r="D84" s="27"/>
      <c r="E84" s="27"/>
      <c r="F84" s="59">
        <f>F85+F90+F99</f>
        <v>198088.9</v>
      </c>
      <c r="G84" s="59">
        <f>G85+G90+G99</f>
        <v>192059.2</v>
      </c>
      <c r="H84" s="125">
        <f t="shared" si="6"/>
        <v>96.95606366636395</v>
      </c>
    </row>
    <row r="85" spans="1:8" s="54" customFormat="1" ht="14.25">
      <c r="A85" s="20" t="s">
        <v>55</v>
      </c>
      <c r="B85" s="24" t="s">
        <v>54</v>
      </c>
      <c r="C85" s="27" t="s">
        <v>8</v>
      </c>
      <c r="D85" s="27"/>
      <c r="E85" s="27"/>
      <c r="F85" s="59">
        <f>F86</f>
        <v>103830.5</v>
      </c>
      <c r="G85" s="59">
        <f>G86</f>
        <v>102324.6</v>
      </c>
      <c r="H85" s="125">
        <f t="shared" si="6"/>
        <v>98.54965544806198</v>
      </c>
    </row>
    <row r="86" spans="1:8" s="54" customFormat="1" ht="14.25">
      <c r="A86" s="20" t="s">
        <v>56</v>
      </c>
      <c r="B86" s="24" t="s">
        <v>54</v>
      </c>
      <c r="C86" s="27" t="s">
        <v>8</v>
      </c>
      <c r="D86" s="27" t="s">
        <v>57</v>
      </c>
      <c r="E86" s="27"/>
      <c r="F86" s="59">
        <f>F88+F89</f>
        <v>103830.5</v>
      </c>
      <c r="G86" s="59">
        <f>G88+G89</f>
        <v>102324.6</v>
      </c>
      <c r="H86" s="125">
        <f t="shared" si="6"/>
        <v>98.54965544806198</v>
      </c>
    </row>
    <row r="87" spans="1:8" s="54" customFormat="1" ht="14.25" hidden="1">
      <c r="A87" s="36" t="s">
        <v>136</v>
      </c>
      <c r="B87" s="24" t="s">
        <v>54</v>
      </c>
      <c r="C87" s="27" t="s">
        <v>8</v>
      </c>
      <c r="D87" s="27" t="s">
        <v>57</v>
      </c>
      <c r="E87" s="27" t="s">
        <v>135</v>
      </c>
      <c r="F87" s="59"/>
      <c r="G87" s="59"/>
      <c r="H87" s="125" t="e">
        <f t="shared" si="6"/>
        <v>#DIV/0!</v>
      </c>
    </row>
    <row r="88" spans="1:8" s="54" customFormat="1" ht="14.25">
      <c r="A88" s="195" t="s">
        <v>214</v>
      </c>
      <c r="B88" s="24" t="s">
        <v>54</v>
      </c>
      <c r="C88" s="27" t="s">
        <v>8</v>
      </c>
      <c r="D88" s="27" t="s">
        <v>57</v>
      </c>
      <c r="E88" s="27" t="s">
        <v>9</v>
      </c>
      <c r="F88" s="59">
        <v>59294.8</v>
      </c>
      <c r="G88" s="59">
        <v>57789.8</v>
      </c>
      <c r="H88" s="125">
        <f t="shared" si="6"/>
        <v>97.46183476459993</v>
      </c>
    </row>
    <row r="89" spans="1:8" s="54" customFormat="1" ht="50.25" customHeight="1">
      <c r="A89" s="194" t="s">
        <v>291</v>
      </c>
      <c r="B89" s="24" t="s">
        <v>54</v>
      </c>
      <c r="C89" s="27" t="s">
        <v>8</v>
      </c>
      <c r="D89" s="27" t="s">
        <v>57</v>
      </c>
      <c r="E89" s="27" t="s">
        <v>255</v>
      </c>
      <c r="F89" s="59">
        <v>44535.7</v>
      </c>
      <c r="G89" s="59">
        <v>44534.8</v>
      </c>
      <c r="H89" s="125">
        <f t="shared" si="6"/>
        <v>99.99797914931169</v>
      </c>
    </row>
    <row r="90" spans="1:8" s="54" customFormat="1" ht="14.25">
      <c r="A90" s="20" t="s">
        <v>58</v>
      </c>
      <c r="B90" s="24" t="s">
        <v>54</v>
      </c>
      <c r="C90" s="27" t="s">
        <v>14</v>
      </c>
      <c r="D90" s="27"/>
      <c r="E90" s="27"/>
      <c r="F90" s="59">
        <f>F91+F97</f>
        <v>94247.3</v>
      </c>
      <c r="G90" s="59">
        <f>G91+G97</f>
        <v>87441.4</v>
      </c>
      <c r="H90" s="125">
        <f t="shared" si="6"/>
        <v>92.77867907091236</v>
      </c>
    </row>
    <row r="91" spans="1:8" s="54" customFormat="1" ht="14.25">
      <c r="A91" s="20" t="s">
        <v>59</v>
      </c>
      <c r="B91" s="24" t="s">
        <v>54</v>
      </c>
      <c r="C91" s="27" t="s">
        <v>14</v>
      </c>
      <c r="D91" s="27" t="s">
        <v>60</v>
      </c>
      <c r="E91" s="27"/>
      <c r="F91" s="59">
        <f>F93+F95+F96</f>
        <v>93597.3</v>
      </c>
      <c r="G91" s="59">
        <f>G93+G95+G96</f>
        <v>86791.5</v>
      </c>
      <c r="H91" s="125">
        <f t="shared" si="6"/>
        <v>92.72863640297317</v>
      </c>
    </row>
    <row r="92" spans="1:8" s="54" customFormat="1" ht="14.25" hidden="1">
      <c r="A92" s="20" t="s">
        <v>136</v>
      </c>
      <c r="B92" s="24" t="s">
        <v>54</v>
      </c>
      <c r="C92" s="27" t="s">
        <v>14</v>
      </c>
      <c r="D92" s="27" t="s">
        <v>60</v>
      </c>
      <c r="E92" s="27" t="s">
        <v>135</v>
      </c>
      <c r="F92" s="59"/>
      <c r="G92" s="59"/>
      <c r="H92" s="125" t="e">
        <f t="shared" si="6"/>
        <v>#DIV/0!</v>
      </c>
    </row>
    <row r="93" spans="1:8" s="54" customFormat="1" ht="14.25">
      <c r="A93" s="194" t="s">
        <v>213</v>
      </c>
      <c r="B93" s="24" t="s">
        <v>54</v>
      </c>
      <c r="C93" s="27" t="s">
        <v>14</v>
      </c>
      <c r="D93" s="27" t="s">
        <v>60</v>
      </c>
      <c r="E93" s="27" t="s">
        <v>212</v>
      </c>
      <c r="F93" s="59">
        <v>16438</v>
      </c>
      <c r="G93" s="59">
        <v>16433.5</v>
      </c>
      <c r="H93" s="125">
        <f t="shared" si="6"/>
        <v>99.97262440686215</v>
      </c>
    </row>
    <row r="94" spans="1:8" s="54" customFormat="1" ht="16.5" customHeight="1" hidden="1">
      <c r="A94" s="36" t="s">
        <v>61</v>
      </c>
      <c r="B94" s="24" t="s">
        <v>54</v>
      </c>
      <c r="C94" s="27" t="s">
        <v>14</v>
      </c>
      <c r="D94" s="27" t="s">
        <v>60</v>
      </c>
      <c r="E94" s="27" t="s">
        <v>62</v>
      </c>
      <c r="F94" s="59"/>
      <c r="G94" s="59"/>
      <c r="H94" s="125" t="e">
        <f t="shared" si="6"/>
        <v>#DIV/0!</v>
      </c>
    </row>
    <row r="95" spans="1:8" s="54" customFormat="1" ht="51" customHeight="1">
      <c r="A95" s="139" t="s">
        <v>256</v>
      </c>
      <c r="B95" s="24" t="s">
        <v>54</v>
      </c>
      <c r="C95" s="27" t="s">
        <v>14</v>
      </c>
      <c r="D95" s="27" t="s">
        <v>60</v>
      </c>
      <c r="E95" s="27" t="s">
        <v>257</v>
      </c>
      <c r="F95" s="59">
        <v>53074.3</v>
      </c>
      <c r="G95" s="59">
        <v>46273</v>
      </c>
      <c r="H95" s="125">
        <f t="shared" si="6"/>
        <v>87.1853232166981</v>
      </c>
    </row>
    <row r="96" spans="1:8" s="54" customFormat="1" ht="51.75" customHeight="1">
      <c r="A96" s="194" t="s">
        <v>258</v>
      </c>
      <c r="B96" s="24" t="s">
        <v>54</v>
      </c>
      <c r="C96" s="27" t="s">
        <v>14</v>
      </c>
      <c r="D96" s="27" t="s">
        <v>60</v>
      </c>
      <c r="E96" s="27" t="s">
        <v>259</v>
      </c>
      <c r="F96" s="59">
        <v>24085</v>
      </c>
      <c r="G96" s="59">
        <v>24085</v>
      </c>
      <c r="H96" s="125">
        <f t="shared" si="6"/>
        <v>100</v>
      </c>
    </row>
    <row r="97" spans="1:8" s="54" customFormat="1" ht="12.75" customHeight="1">
      <c r="A97" s="194" t="s">
        <v>262</v>
      </c>
      <c r="B97" s="24" t="s">
        <v>54</v>
      </c>
      <c r="C97" s="27" t="s">
        <v>14</v>
      </c>
      <c r="D97" s="27" t="s">
        <v>260</v>
      </c>
      <c r="E97" s="27"/>
      <c r="F97" s="59">
        <f>F98</f>
        <v>650</v>
      </c>
      <c r="G97" s="59">
        <f>G98</f>
        <v>649.9</v>
      </c>
      <c r="H97" s="125">
        <f t="shared" si="6"/>
        <v>99.98461538461538</v>
      </c>
    </row>
    <row r="98" spans="1:8" s="54" customFormat="1" ht="29.25" customHeight="1">
      <c r="A98" s="194" t="s">
        <v>266</v>
      </c>
      <c r="B98" s="24" t="s">
        <v>54</v>
      </c>
      <c r="C98" s="27" t="s">
        <v>14</v>
      </c>
      <c r="D98" s="27" t="s">
        <v>260</v>
      </c>
      <c r="E98" s="27" t="s">
        <v>62</v>
      </c>
      <c r="F98" s="59">
        <v>650</v>
      </c>
      <c r="G98" s="59">
        <v>649.9</v>
      </c>
      <c r="H98" s="125">
        <f t="shared" si="6"/>
        <v>99.98461538461538</v>
      </c>
    </row>
    <row r="99" spans="1:8" s="54" customFormat="1" ht="29.25" customHeight="1">
      <c r="A99" s="194" t="s">
        <v>276</v>
      </c>
      <c r="B99" s="24" t="s">
        <v>54</v>
      </c>
      <c r="C99" s="27" t="s">
        <v>50</v>
      </c>
      <c r="D99" s="27"/>
      <c r="E99" s="27"/>
      <c r="F99" s="59">
        <f>F100</f>
        <v>11.1</v>
      </c>
      <c r="G99" s="59">
        <f>G100</f>
        <v>2293.2</v>
      </c>
      <c r="H99" s="125" t="s">
        <v>295</v>
      </c>
    </row>
    <row r="100" spans="1:8" s="54" customFormat="1" ht="16.5" customHeight="1">
      <c r="A100" s="194" t="s">
        <v>139</v>
      </c>
      <c r="B100" s="24" t="s">
        <v>54</v>
      </c>
      <c r="C100" s="27" t="s">
        <v>50</v>
      </c>
      <c r="D100" s="27" t="s">
        <v>137</v>
      </c>
      <c r="E100" s="27"/>
      <c r="F100" s="59">
        <f>F101</f>
        <v>11.1</v>
      </c>
      <c r="G100" s="59">
        <f>G101</f>
        <v>2293.2</v>
      </c>
      <c r="H100" s="125" t="s">
        <v>295</v>
      </c>
    </row>
    <row r="101" spans="1:8" s="54" customFormat="1" ht="29.25" customHeight="1">
      <c r="A101" s="194" t="s">
        <v>277</v>
      </c>
      <c r="B101" s="24" t="s">
        <v>54</v>
      </c>
      <c r="C101" s="27" t="s">
        <v>50</v>
      </c>
      <c r="D101" s="27" t="s">
        <v>137</v>
      </c>
      <c r="E101" s="27" t="s">
        <v>275</v>
      </c>
      <c r="F101" s="59">
        <v>11.1</v>
      </c>
      <c r="G101" s="59">
        <v>2293.2</v>
      </c>
      <c r="H101" s="125" t="s">
        <v>295</v>
      </c>
    </row>
    <row r="102" spans="1:8" s="54" customFormat="1" ht="14.25">
      <c r="A102" s="37" t="s">
        <v>63</v>
      </c>
      <c r="B102" s="24" t="s">
        <v>64</v>
      </c>
      <c r="C102" s="27"/>
      <c r="D102" s="27"/>
      <c r="E102" s="27"/>
      <c r="F102" s="59">
        <f>F103</f>
        <v>107917.2</v>
      </c>
      <c r="G102" s="59">
        <f>G103</f>
        <v>106834.6</v>
      </c>
      <c r="H102" s="125">
        <f t="shared" si="6"/>
        <v>98.99682349060205</v>
      </c>
    </row>
    <row r="103" spans="1:8" s="54" customFormat="1" ht="14.25">
      <c r="A103" s="37" t="s">
        <v>129</v>
      </c>
      <c r="B103" s="24" t="s">
        <v>64</v>
      </c>
      <c r="C103" s="27" t="s">
        <v>48</v>
      </c>
      <c r="D103" s="27"/>
      <c r="E103" s="27"/>
      <c r="F103" s="59">
        <f>F104+F107</f>
        <v>107917.2</v>
      </c>
      <c r="G103" s="59">
        <f>G104+G107</f>
        <v>106834.6</v>
      </c>
      <c r="H103" s="125">
        <f t="shared" si="6"/>
        <v>98.99682349060205</v>
      </c>
    </row>
    <row r="104" spans="1:8" s="6" customFormat="1" ht="12.75">
      <c r="A104" s="100" t="s">
        <v>66</v>
      </c>
      <c r="B104" s="24" t="s">
        <v>64</v>
      </c>
      <c r="C104" s="27" t="s">
        <v>48</v>
      </c>
      <c r="D104" s="27" t="s">
        <v>224</v>
      </c>
      <c r="E104" s="27"/>
      <c r="F104" s="22">
        <f>F106</f>
        <v>10948.2</v>
      </c>
      <c r="G104" s="22">
        <f>G106</f>
        <v>10727.6</v>
      </c>
      <c r="H104" s="125">
        <f t="shared" si="6"/>
        <v>97.9850569043313</v>
      </c>
    </row>
    <row r="105" spans="1:8" s="6" customFormat="1" ht="39" customHeight="1" hidden="1">
      <c r="A105" s="100" t="s">
        <v>226</v>
      </c>
      <c r="B105" s="24" t="s">
        <v>64</v>
      </c>
      <c r="C105" s="27" t="s">
        <v>48</v>
      </c>
      <c r="D105" s="27" t="s">
        <v>224</v>
      </c>
      <c r="E105" s="27" t="s">
        <v>225</v>
      </c>
      <c r="F105" s="22"/>
      <c r="G105" s="22"/>
      <c r="H105" s="125" t="e">
        <f t="shared" si="6"/>
        <v>#DIV/0!</v>
      </c>
    </row>
    <row r="106" spans="1:8" s="6" customFormat="1" ht="12.75">
      <c r="A106" s="175" t="s">
        <v>142</v>
      </c>
      <c r="B106" s="24" t="s">
        <v>64</v>
      </c>
      <c r="C106" s="27" t="s">
        <v>48</v>
      </c>
      <c r="D106" s="27" t="s">
        <v>224</v>
      </c>
      <c r="E106" s="27" t="s">
        <v>141</v>
      </c>
      <c r="F106" s="22">
        <v>10948.2</v>
      </c>
      <c r="G106" s="22">
        <v>10727.6</v>
      </c>
      <c r="H106" s="125">
        <f t="shared" si="6"/>
        <v>97.9850569043313</v>
      </c>
    </row>
    <row r="107" spans="1:8" s="54" customFormat="1" ht="14.25">
      <c r="A107" s="20" t="s">
        <v>139</v>
      </c>
      <c r="B107" s="24" t="s">
        <v>64</v>
      </c>
      <c r="C107" s="27" t="s">
        <v>48</v>
      </c>
      <c r="D107" s="27" t="s">
        <v>137</v>
      </c>
      <c r="E107" s="27"/>
      <c r="F107" s="59">
        <f>F109+F111</f>
        <v>96969</v>
      </c>
      <c r="G107" s="59">
        <f>G109+G111</f>
        <v>96107</v>
      </c>
      <c r="H107" s="125">
        <f t="shared" si="6"/>
        <v>99.1110561107158</v>
      </c>
    </row>
    <row r="108" spans="1:8" s="6" customFormat="1" ht="40.5" customHeight="1" hidden="1">
      <c r="A108" s="20" t="s">
        <v>215</v>
      </c>
      <c r="B108" s="24" t="s">
        <v>64</v>
      </c>
      <c r="C108" s="27" t="s">
        <v>48</v>
      </c>
      <c r="D108" s="27" t="s">
        <v>137</v>
      </c>
      <c r="E108" s="27" t="s">
        <v>216</v>
      </c>
      <c r="F108" s="22"/>
      <c r="G108" s="22"/>
      <c r="H108" s="125" t="e">
        <f t="shared" si="6"/>
        <v>#DIV/0!</v>
      </c>
    </row>
    <row r="109" spans="1:8" s="6" customFormat="1" ht="40.5" customHeight="1">
      <c r="A109" s="100" t="s">
        <v>265</v>
      </c>
      <c r="B109" s="24" t="s">
        <v>64</v>
      </c>
      <c r="C109" s="27" t="s">
        <v>48</v>
      </c>
      <c r="D109" s="27" t="s">
        <v>137</v>
      </c>
      <c r="E109" s="27" t="s">
        <v>264</v>
      </c>
      <c r="F109" s="22">
        <v>2600</v>
      </c>
      <c r="G109" s="22">
        <v>2526.1</v>
      </c>
      <c r="H109" s="125">
        <f t="shared" si="6"/>
        <v>97.1576923076923</v>
      </c>
    </row>
    <row r="110" spans="1:8" s="54" customFormat="1" ht="38.25" hidden="1">
      <c r="A110" s="221" t="s">
        <v>244</v>
      </c>
      <c r="B110" s="24" t="s">
        <v>64</v>
      </c>
      <c r="C110" s="27" t="s">
        <v>48</v>
      </c>
      <c r="D110" s="27" t="s">
        <v>137</v>
      </c>
      <c r="E110" s="27" t="s">
        <v>138</v>
      </c>
      <c r="F110" s="59"/>
      <c r="G110" s="59"/>
      <c r="H110" s="125" t="e">
        <f t="shared" si="6"/>
        <v>#DIV/0!</v>
      </c>
    </row>
    <row r="111" spans="1:8" s="6" customFormat="1" ht="15.75" customHeight="1">
      <c r="A111" s="100" t="s">
        <v>245</v>
      </c>
      <c r="B111" s="24" t="s">
        <v>64</v>
      </c>
      <c r="C111" s="27" t="s">
        <v>48</v>
      </c>
      <c r="D111" s="27" t="s">
        <v>137</v>
      </c>
      <c r="E111" s="35" t="s">
        <v>217</v>
      </c>
      <c r="F111" s="22">
        <v>94369</v>
      </c>
      <c r="G111" s="22">
        <v>93580.9</v>
      </c>
      <c r="H111" s="125">
        <f t="shared" si="6"/>
        <v>99.16487405821826</v>
      </c>
    </row>
    <row r="112" spans="1:8" s="54" customFormat="1" ht="14.25" hidden="1">
      <c r="A112" s="20" t="s">
        <v>65</v>
      </c>
      <c r="B112" s="24" t="s">
        <v>64</v>
      </c>
      <c r="C112" s="27" t="s">
        <v>27</v>
      </c>
      <c r="D112" s="56"/>
      <c r="E112" s="62"/>
      <c r="F112" s="233"/>
      <c r="G112" s="233"/>
      <c r="H112" s="125" t="e">
        <f t="shared" si="6"/>
        <v>#DIV/0!</v>
      </c>
    </row>
    <row r="113" spans="1:8" s="54" customFormat="1" ht="14.25" hidden="1">
      <c r="A113" s="20" t="s">
        <v>66</v>
      </c>
      <c r="B113" s="24" t="s">
        <v>64</v>
      </c>
      <c r="C113" s="27" t="s">
        <v>27</v>
      </c>
      <c r="D113" s="27" t="s">
        <v>67</v>
      </c>
      <c r="E113" s="27"/>
      <c r="F113" s="233"/>
      <c r="G113" s="233"/>
      <c r="H113" s="125" t="e">
        <f t="shared" si="6"/>
        <v>#DIV/0!</v>
      </c>
    </row>
    <row r="114" spans="1:8" s="54" customFormat="1" ht="14.25" hidden="1">
      <c r="A114" s="20" t="s">
        <v>142</v>
      </c>
      <c r="B114" s="24" t="s">
        <v>64</v>
      </c>
      <c r="C114" s="27" t="s">
        <v>27</v>
      </c>
      <c r="D114" s="27" t="s">
        <v>67</v>
      </c>
      <c r="E114" s="27" t="s">
        <v>141</v>
      </c>
      <c r="F114" s="233"/>
      <c r="G114" s="233"/>
      <c r="H114" s="125" t="e">
        <f t="shared" si="6"/>
        <v>#DIV/0!</v>
      </c>
    </row>
    <row r="115" spans="1:8" s="54" customFormat="1" ht="16.5" customHeight="1" hidden="1">
      <c r="A115" s="65" t="s">
        <v>87</v>
      </c>
      <c r="B115" s="60"/>
      <c r="C115" s="53"/>
      <c r="D115" s="53"/>
      <c r="E115" s="64"/>
      <c r="F115" s="233"/>
      <c r="G115" s="233"/>
      <c r="H115" s="125" t="e">
        <f t="shared" si="6"/>
        <v>#DIV/0!</v>
      </c>
    </row>
    <row r="116" spans="1:8" s="61" customFormat="1" ht="14.25" hidden="1">
      <c r="A116" s="20" t="s">
        <v>53</v>
      </c>
      <c r="B116" s="24" t="s">
        <v>54</v>
      </c>
      <c r="C116" s="27"/>
      <c r="D116" s="27"/>
      <c r="E116" s="27"/>
      <c r="F116" s="233"/>
      <c r="G116" s="233"/>
      <c r="H116" s="125" t="e">
        <f t="shared" si="6"/>
        <v>#DIV/0!</v>
      </c>
    </row>
    <row r="117" spans="1:8" s="54" customFormat="1" ht="14.25" hidden="1">
      <c r="A117" s="20" t="s">
        <v>55</v>
      </c>
      <c r="B117" s="24" t="s">
        <v>54</v>
      </c>
      <c r="C117" s="27" t="s">
        <v>8</v>
      </c>
      <c r="D117" s="27"/>
      <c r="E117" s="27"/>
      <c r="F117" s="233"/>
      <c r="G117" s="233"/>
      <c r="H117" s="125" t="e">
        <f t="shared" si="6"/>
        <v>#DIV/0!</v>
      </c>
    </row>
    <row r="118" spans="1:8" s="54" customFormat="1" ht="14.25" hidden="1">
      <c r="A118" s="20" t="s">
        <v>56</v>
      </c>
      <c r="B118" s="24" t="s">
        <v>54</v>
      </c>
      <c r="C118" s="27" t="s">
        <v>8</v>
      </c>
      <c r="D118" s="27" t="s">
        <v>57</v>
      </c>
      <c r="E118" s="27"/>
      <c r="F118" s="233"/>
      <c r="G118" s="233"/>
      <c r="H118" s="125" t="e">
        <f t="shared" si="6"/>
        <v>#DIV/0!</v>
      </c>
    </row>
    <row r="119" spans="1:8" s="54" customFormat="1" ht="14.25" hidden="1">
      <c r="A119" s="36" t="s">
        <v>136</v>
      </c>
      <c r="B119" s="24" t="s">
        <v>54</v>
      </c>
      <c r="C119" s="27" t="s">
        <v>8</v>
      </c>
      <c r="D119" s="27" t="s">
        <v>57</v>
      </c>
      <c r="E119" s="27" t="s">
        <v>135</v>
      </c>
      <c r="F119" s="233"/>
      <c r="G119" s="233"/>
      <c r="H119" s="125" t="e">
        <f t="shared" si="6"/>
        <v>#DIV/0!</v>
      </c>
    </row>
    <row r="120" spans="1:8" s="54" customFormat="1" ht="14.25" hidden="1">
      <c r="A120" s="37" t="s">
        <v>63</v>
      </c>
      <c r="B120" s="24" t="s">
        <v>64</v>
      </c>
      <c r="C120" s="27"/>
      <c r="D120" s="27"/>
      <c r="E120" s="27"/>
      <c r="F120" s="233"/>
      <c r="G120" s="233"/>
      <c r="H120" s="125" t="e">
        <f t="shared" si="6"/>
        <v>#DIV/0!</v>
      </c>
    </row>
    <row r="121" spans="1:8" s="54" customFormat="1" ht="14.25" hidden="1">
      <c r="A121" s="37" t="s">
        <v>129</v>
      </c>
      <c r="B121" s="24" t="s">
        <v>64</v>
      </c>
      <c r="C121" s="27" t="s">
        <v>48</v>
      </c>
      <c r="D121" s="27"/>
      <c r="E121" s="27"/>
      <c r="F121" s="233"/>
      <c r="G121" s="233"/>
      <c r="H121" s="125" t="e">
        <f t="shared" si="6"/>
        <v>#DIV/0!</v>
      </c>
    </row>
    <row r="122" spans="1:8" s="6" customFormat="1" ht="12.75" hidden="1">
      <c r="A122" s="100" t="s">
        <v>66</v>
      </c>
      <c r="B122" s="24" t="s">
        <v>64</v>
      </c>
      <c r="C122" s="27" t="s">
        <v>48</v>
      </c>
      <c r="D122" s="27" t="s">
        <v>224</v>
      </c>
      <c r="E122" s="27"/>
      <c r="F122" s="22"/>
      <c r="G122" s="22"/>
      <c r="H122" s="125" t="e">
        <f t="shared" si="6"/>
        <v>#DIV/0!</v>
      </c>
    </row>
    <row r="123" spans="1:8" s="6" customFormat="1" ht="42.75" customHeight="1" hidden="1">
      <c r="A123" s="100" t="s">
        <v>226</v>
      </c>
      <c r="B123" s="24" t="s">
        <v>64</v>
      </c>
      <c r="C123" s="27" t="s">
        <v>48</v>
      </c>
      <c r="D123" s="27" t="s">
        <v>224</v>
      </c>
      <c r="E123" s="27" t="s">
        <v>225</v>
      </c>
      <c r="F123" s="22"/>
      <c r="G123" s="22"/>
      <c r="H123" s="125" t="e">
        <f t="shared" si="6"/>
        <v>#DIV/0!</v>
      </c>
    </row>
    <row r="124" spans="1:8" s="54" customFormat="1" ht="14.25" hidden="1">
      <c r="A124" s="20" t="s">
        <v>139</v>
      </c>
      <c r="B124" s="24" t="s">
        <v>64</v>
      </c>
      <c r="C124" s="27" t="s">
        <v>48</v>
      </c>
      <c r="D124" s="27" t="s">
        <v>137</v>
      </c>
      <c r="E124" s="27"/>
      <c r="F124" s="233"/>
      <c r="G124" s="233"/>
      <c r="H124" s="125" t="e">
        <f t="shared" si="6"/>
        <v>#DIV/0!</v>
      </c>
    </row>
    <row r="125" spans="1:8" s="6" customFormat="1" ht="40.5" customHeight="1" hidden="1">
      <c r="A125" s="20" t="s">
        <v>215</v>
      </c>
      <c r="B125" s="24" t="s">
        <v>64</v>
      </c>
      <c r="C125" s="27" t="s">
        <v>48</v>
      </c>
      <c r="D125" s="27" t="s">
        <v>137</v>
      </c>
      <c r="E125" s="27" t="s">
        <v>216</v>
      </c>
      <c r="F125" s="22"/>
      <c r="G125" s="22"/>
      <c r="H125" s="125" t="e">
        <f t="shared" si="6"/>
        <v>#DIV/0!</v>
      </c>
    </row>
    <row r="126" spans="1:8" s="54" customFormat="1" ht="25.5" hidden="1">
      <c r="A126" s="20" t="s">
        <v>140</v>
      </c>
      <c r="B126" s="24" t="s">
        <v>64</v>
      </c>
      <c r="C126" s="27" t="s">
        <v>48</v>
      </c>
      <c r="D126" s="27" t="s">
        <v>137</v>
      </c>
      <c r="E126" s="27" t="s">
        <v>138</v>
      </c>
      <c r="F126" s="233"/>
      <c r="G126" s="233"/>
      <c r="H126" s="125" t="e">
        <f t="shared" si="6"/>
        <v>#DIV/0!</v>
      </c>
    </row>
    <row r="127" spans="1:8" s="6" customFormat="1" ht="38.25" hidden="1">
      <c r="A127" s="100" t="s">
        <v>227</v>
      </c>
      <c r="B127" s="24" t="s">
        <v>64</v>
      </c>
      <c r="C127" s="27" t="s">
        <v>48</v>
      </c>
      <c r="D127" s="27" t="s">
        <v>137</v>
      </c>
      <c r="E127" s="35" t="s">
        <v>217</v>
      </c>
      <c r="F127" s="22"/>
      <c r="G127" s="22"/>
      <c r="H127" s="125" t="e">
        <f t="shared" si="6"/>
        <v>#DIV/0!</v>
      </c>
    </row>
    <row r="128" spans="1:8" s="54" customFormat="1" ht="14.25" hidden="1">
      <c r="A128" s="20" t="s">
        <v>65</v>
      </c>
      <c r="B128" s="24" t="s">
        <v>64</v>
      </c>
      <c r="C128" s="27" t="s">
        <v>27</v>
      </c>
      <c r="D128" s="56"/>
      <c r="E128" s="62"/>
      <c r="F128" s="233"/>
      <c r="G128" s="233"/>
      <c r="H128" s="125" t="e">
        <f t="shared" si="6"/>
        <v>#DIV/0!</v>
      </c>
    </row>
    <row r="129" spans="1:8" s="54" customFormat="1" ht="14.25" hidden="1">
      <c r="A129" s="20" t="s">
        <v>66</v>
      </c>
      <c r="B129" s="24" t="s">
        <v>64</v>
      </c>
      <c r="C129" s="27" t="s">
        <v>27</v>
      </c>
      <c r="D129" s="27" t="s">
        <v>67</v>
      </c>
      <c r="E129" s="27"/>
      <c r="F129" s="233"/>
      <c r="G129" s="233"/>
      <c r="H129" s="125" t="e">
        <f t="shared" si="6"/>
        <v>#DIV/0!</v>
      </c>
    </row>
    <row r="130" spans="1:8" s="54" customFormat="1" ht="14.25" hidden="1">
      <c r="A130" s="20" t="s">
        <v>142</v>
      </c>
      <c r="B130" s="24" t="s">
        <v>64</v>
      </c>
      <c r="C130" s="27" t="s">
        <v>27</v>
      </c>
      <c r="D130" s="27" t="s">
        <v>67</v>
      </c>
      <c r="E130" s="27" t="s">
        <v>141</v>
      </c>
      <c r="F130" s="233"/>
      <c r="G130" s="233"/>
      <c r="H130" s="125" t="e">
        <f t="shared" si="6"/>
        <v>#DIV/0!</v>
      </c>
    </row>
    <row r="131" spans="1:8" s="54" customFormat="1" ht="17.25" customHeight="1" hidden="1">
      <c r="A131" s="65" t="s">
        <v>88</v>
      </c>
      <c r="B131" s="60"/>
      <c r="C131" s="53"/>
      <c r="D131" s="53"/>
      <c r="E131" s="64"/>
      <c r="F131" s="233"/>
      <c r="G131" s="233"/>
      <c r="H131" s="125" t="e">
        <f t="shared" si="6"/>
        <v>#DIV/0!</v>
      </c>
    </row>
    <row r="132" spans="1:8" s="61" customFormat="1" ht="14.25" hidden="1">
      <c r="A132" s="20" t="s">
        <v>53</v>
      </c>
      <c r="B132" s="24" t="s">
        <v>54</v>
      </c>
      <c r="C132" s="27"/>
      <c r="D132" s="27"/>
      <c r="E132" s="27"/>
      <c r="F132" s="233"/>
      <c r="G132" s="233"/>
      <c r="H132" s="125" t="e">
        <f t="shared" si="6"/>
        <v>#DIV/0!</v>
      </c>
    </row>
    <row r="133" spans="1:8" s="54" customFormat="1" ht="14.25" hidden="1">
      <c r="A133" s="20" t="s">
        <v>55</v>
      </c>
      <c r="B133" s="24" t="s">
        <v>54</v>
      </c>
      <c r="C133" s="27" t="s">
        <v>8</v>
      </c>
      <c r="D133" s="27"/>
      <c r="E133" s="27"/>
      <c r="F133" s="233"/>
      <c r="G133" s="233"/>
      <c r="H133" s="125" t="e">
        <f t="shared" si="6"/>
        <v>#DIV/0!</v>
      </c>
    </row>
    <row r="134" spans="1:8" s="54" customFormat="1" ht="14.25" hidden="1">
      <c r="A134" s="20" t="s">
        <v>56</v>
      </c>
      <c r="B134" s="24" t="s">
        <v>54</v>
      </c>
      <c r="C134" s="27" t="s">
        <v>8</v>
      </c>
      <c r="D134" s="27" t="s">
        <v>57</v>
      </c>
      <c r="E134" s="27"/>
      <c r="F134" s="233"/>
      <c r="G134" s="233"/>
      <c r="H134" s="125" t="e">
        <f t="shared" si="6"/>
        <v>#DIV/0!</v>
      </c>
    </row>
    <row r="135" spans="1:8" s="54" customFormat="1" ht="14.25" hidden="1">
      <c r="A135" s="36" t="s">
        <v>136</v>
      </c>
      <c r="B135" s="24" t="s">
        <v>54</v>
      </c>
      <c r="C135" s="27" t="s">
        <v>8</v>
      </c>
      <c r="D135" s="27" t="s">
        <v>57</v>
      </c>
      <c r="E135" s="27" t="s">
        <v>135</v>
      </c>
      <c r="F135" s="233"/>
      <c r="G135" s="233"/>
      <c r="H135" s="125" t="e">
        <f t="shared" si="6"/>
        <v>#DIV/0!</v>
      </c>
    </row>
    <row r="136" spans="1:8" s="54" customFormat="1" ht="14.25" hidden="1">
      <c r="A136" s="37" t="s">
        <v>63</v>
      </c>
      <c r="B136" s="24" t="s">
        <v>64</v>
      </c>
      <c r="C136" s="27"/>
      <c r="D136" s="27"/>
      <c r="E136" s="27"/>
      <c r="F136" s="233"/>
      <c r="G136" s="233"/>
      <c r="H136" s="125" t="e">
        <f t="shared" si="6"/>
        <v>#DIV/0!</v>
      </c>
    </row>
    <row r="137" spans="1:8" s="54" customFormat="1" ht="14.25" hidden="1">
      <c r="A137" s="37" t="s">
        <v>129</v>
      </c>
      <c r="B137" s="24" t="s">
        <v>64</v>
      </c>
      <c r="C137" s="27" t="s">
        <v>48</v>
      </c>
      <c r="D137" s="27"/>
      <c r="E137" s="27"/>
      <c r="F137" s="233"/>
      <c r="G137" s="233"/>
      <c r="H137" s="125" t="e">
        <f t="shared" si="6"/>
        <v>#DIV/0!</v>
      </c>
    </row>
    <row r="138" spans="1:8" s="6" customFormat="1" ht="12.75" hidden="1">
      <c r="A138" s="100" t="s">
        <v>66</v>
      </c>
      <c r="B138" s="24" t="s">
        <v>64</v>
      </c>
      <c r="C138" s="27" t="s">
        <v>48</v>
      </c>
      <c r="D138" s="27" t="s">
        <v>224</v>
      </c>
      <c r="E138" s="27"/>
      <c r="F138" s="22"/>
      <c r="G138" s="22"/>
      <c r="H138" s="125" t="e">
        <f t="shared" si="6"/>
        <v>#DIV/0!</v>
      </c>
    </row>
    <row r="139" spans="1:8" s="6" customFormat="1" ht="39" customHeight="1" hidden="1">
      <c r="A139" s="100" t="s">
        <v>226</v>
      </c>
      <c r="B139" s="24" t="s">
        <v>64</v>
      </c>
      <c r="C139" s="27" t="s">
        <v>48</v>
      </c>
      <c r="D139" s="27" t="s">
        <v>224</v>
      </c>
      <c r="E139" s="27" t="s">
        <v>225</v>
      </c>
      <c r="F139" s="22"/>
      <c r="G139" s="22"/>
      <c r="H139" s="125" t="e">
        <f t="shared" si="6"/>
        <v>#DIV/0!</v>
      </c>
    </row>
    <row r="140" spans="1:8" s="54" customFormat="1" ht="14.25" hidden="1">
      <c r="A140" s="20" t="s">
        <v>139</v>
      </c>
      <c r="B140" s="24" t="s">
        <v>64</v>
      </c>
      <c r="C140" s="27" t="s">
        <v>48</v>
      </c>
      <c r="D140" s="27" t="s">
        <v>137</v>
      </c>
      <c r="E140" s="27"/>
      <c r="F140" s="233"/>
      <c r="G140" s="233"/>
      <c r="H140" s="125" t="e">
        <f t="shared" si="6"/>
        <v>#DIV/0!</v>
      </c>
    </row>
    <row r="141" spans="1:8" s="6" customFormat="1" ht="40.5" customHeight="1" hidden="1">
      <c r="A141" s="20" t="s">
        <v>215</v>
      </c>
      <c r="B141" s="24" t="s">
        <v>64</v>
      </c>
      <c r="C141" s="27" t="s">
        <v>48</v>
      </c>
      <c r="D141" s="27" t="s">
        <v>137</v>
      </c>
      <c r="E141" s="27" t="s">
        <v>216</v>
      </c>
      <c r="F141" s="22"/>
      <c r="G141" s="22"/>
      <c r="H141" s="125" t="e">
        <f t="shared" si="6"/>
        <v>#DIV/0!</v>
      </c>
    </row>
    <row r="142" spans="1:8" s="54" customFormat="1" ht="25.5" hidden="1">
      <c r="A142" s="20" t="s">
        <v>140</v>
      </c>
      <c r="B142" s="24" t="s">
        <v>64</v>
      </c>
      <c r="C142" s="27" t="s">
        <v>48</v>
      </c>
      <c r="D142" s="27" t="s">
        <v>137</v>
      </c>
      <c r="E142" s="27" t="s">
        <v>138</v>
      </c>
      <c r="F142" s="233"/>
      <c r="G142" s="233"/>
      <c r="H142" s="125" t="e">
        <f t="shared" si="6"/>
        <v>#DIV/0!</v>
      </c>
    </row>
    <row r="143" spans="1:8" s="6" customFormat="1" ht="27.75" customHeight="1" hidden="1">
      <c r="A143" s="100" t="s">
        <v>227</v>
      </c>
      <c r="B143" s="24" t="s">
        <v>64</v>
      </c>
      <c r="C143" s="27" t="s">
        <v>48</v>
      </c>
      <c r="D143" s="27" t="s">
        <v>137</v>
      </c>
      <c r="E143" s="35" t="s">
        <v>217</v>
      </c>
      <c r="F143" s="22"/>
      <c r="G143" s="22"/>
      <c r="H143" s="125" t="e">
        <f t="shared" si="6"/>
        <v>#DIV/0!</v>
      </c>
    </row>
    <row r="144" spans="1:8" s="54" customFormat="1" ht="14.25" hidden="1">
      <c r="A144" s="20" t="s">
        <v>65</v>
      </c>
      <c r="B144" s="24" t="s">
        <v>64</v>
      </c>
      <c r="C144" s="27" t="s">
        <v>27</v>
      </c>
      <c r="D144" s="56"/>
      <c r="E144" s="62"/>
      <c r="F144" s="233"/>
      <c r="G144" s="233"/>
      <c r="H144" s="125" t="e">
        <f aca="true" t="shared" si="8" ref="H144:H207">G144/F144*100</f>
        <v>#DIV/0!</v>
      </c>
    </row>
    <row r="145" spans="1:8" s="54" customFormat="1" ht="14.25" hidden="1">
      <c r="A145" s="20" t="s">
        <v>66</v>
      </c>
      <c r="B145" s="24" t="s">
        <v>64</v>
      </c>
      <c r="C145" s="27" t="s">
        <v>27</v>
      </c>
      <c r="D145" s="27" t="s">
        <v>67</v>
      </c>
      <c r="E145" s="27"/>
      <c r="F145" s="233"/>
      <c r="G145" s="233"/>
      <c r="H145" s="125" t="e">
        <f t="shared" si="8"/>
        <v>#DIV/0!</v>
      </c>
    </row>
    <row r="146" spans="1:8" s="54" customFormat="1" ht="14.25" hidden="1">
      <c r="A146" s="20" t="s">
        <v>142</v>
      </c>
      <c r="B146" s="24" t="s">
        <v>64</v>
      </c>
      <c r="C146" s="27" t="s">
        <v>27</v>
      </c>
      <c r="D146" s="27" t="s">
        <v>67</v>
      </c>
      <c r="E146" s="27" t="s">
        <v>141</v>
      </c>
      <c r="F146" s="233"/>
      <c r="G146" s="233"/>
      <c r="H146" s="125" t="e">
        <f t="shared" si="8"/>
        <v>#DIV/0!</v>
      </c>
    </row>
    <row r="147" spans="1:8" s="54" customFormat="1" ht="15.75" customHeight="1" hidden="1">
      <c r="A147" s="65" t="s">
        <v>89</v>
      </c>
      <c r="B147" s="60"/>
      <c r="C147" s="53"/>
      <c r="D147" s="53"/>
      <c r="E147" s="64"/>
      <c r="F147" s="233"/>
      <c r="G147" s="233"/>
      <c r="H147" s="125" t="e">
        <f t="shared" si="8"/>
        <v>#DIV/0!</v>
      </c>
    </row>
    <row r="148" spans="1:8" s="61" customFormat="1" ht="14.25" hidden="1">
      <c r="A148" s="20" t="s">
        <v>53</v>
      </c>
      <c r="B148" s="24" t="s">
        <v>54</v>
      </c>
      <c r="C148" s="27"/>
      <c r="D148" s="27"/>
      <c r="E148" s="27"/>
      <c r="F148" s="233"/>
      <c r="G148" s="233"/>
      <c r="H148" s="125" t="e">
        <f t="shared" si="8"/>
        <v>#DIV/0!</v>
      </c>
    </row>
    <row r="149" spans="1:8" s="54" customFormat="1" ht="14.25" hidden="1">
      <c r="A149" s="20" t="s">
        <v>55</v>
      </c>
      <c r="B149" s="24" t="s">
        <v>54</v>
      </c>
      <c r="C149" s="27" t="s">
        <v>8</v>
      </c>
      <c r="D149" s="27"/>
      <c r="E149" s="27"/>
      <c r="F149" s="233"/>
      <c r="G149" s="233"/>
      <c r="H149" s="125" t="e">
        <f t="shared" si="8"/>
        <v>#DIV/0!</v>
      </c>
    </row>
    <row r="150" spans="1:8" s="54" customFormat="1" ht="14.25" hidden="1">
      <c r="A150" s="20" t="s">
        <v>56</v>
      </c>
      <c r="B150" s="24" t="s">
        <v>54</v>
      </c>
      <c r="C150" s="27" t="s">
        <v>8</v>
      </c>
      <c r="D150" s="27" t="s">
        <v>57</v>
      </c>
      <c r="E150" s="27"/>
      <c r="F150" s="233"/>
      <c r="G150" s="233"/>
      <c r="H150" s="125" t="e">
        <f t="shared" si="8"/>
        <v>#DIV/0!</v>
      </c>
    </row>
    <row r="151" spans="1:8" s="54" customFormat="1" ht="14.25" hidden="1">
      <c r="A151" s="36" t="s">
        <v>136</v>
      </c>
      <c r="B151" s="24" t="s">
        <v>54</v>
      </c>
      <c r="C151" s="27" t="s">
        <v>8</v>
      </c>
      <c r="D151" s="27" t="s">
        <v>57</v>
      </c>
      <c r="E151" s="27" t="s">
        <v>135</v>
      </c>
      <c r="F151" s="233"/>
      <c r="G151" s="233"/>
      <c r="H151" s="125" t="e">
        <f t="shared" si="8"/>
        <v>#DIV/0!</v>
      </c>
    </row>
    <row r="152" spans="1:8" s="54" customFormat="1" ht="14.25" hidden="1">
      <c r="A152" s="37" t="s">
        <v>63</v>
      </c>
      <c r="B152" s="24" t="s">
        <v>64</v>
      </c>
      <c r="C152" s="27"/>
      <c r="D152" s="27"/>
      <c r="E152" s="27"/>
      <c r="F152" s="233"/>
      <c r="G152" s="233"/>
      <c r="H152" s="125" t="e">
        <f t="shared" si="8"/>
        <v>#DIV/0!</v>
      </c>
    </row>
    <row r="153" spans="1:8" s="54" customFormat="1" ht="14.25" hidden="1">
      <c r="A153" s="37" t="s">
        <v>129</v>
      </c>
      <c r="B153" s="24" t="s">
        <v>64</v>
      </c>
      <c r="C153" s="27" t="s">
        <v>48</v>
      </c>
      <c r="D153" s="27"/>
      <c r="E153" s="27"/>
      <c r="F153" s="233"/>
      <c r="G153" s="233"/>
      <c r="H153" s="125" t="e">
        <f t="shared" si="8"/>
        <v>#DIV/0!</v>
      </c>
    </row>
    <row r="154" spans="1:8" s="6" customFormat="1" ht="12.75" hidden="1">
      <c r="A154" s="100" t="s">
        <v>66</v>
      </c>
      <c r="B154" s="24" t="s">
        <v>64</v>
      </c>
      <c r="C154" s="27" t="s">
        <v>48</v>
      </c>
      <c r="D154" s="27" t="s">
        <v>224</v>
      </c>
      <c r="E154" s="27"/>
      <c r="F154" s="22"/>
      <c r="G154" s="22"/>
      <c r="H154" s="125" t="e">
        <f t="shared" si="8"/>
        <v>#DIV/0!</v>
      </c>
    </row>
    <row r="155" spans="1:8" s="6" customFormat="1" ht="40.5" customHeight="1" hidden="1">
      <c r="A155" s="100" t="s">
        <v>226</v>
      </c>
      <c r="B155" s="24" t="s">
        <v>64</v>
      </c>
      <c r="C155" s="27" t="s">
        <v>48</v>
      </c>
      <c r="D155" s="27" t="s">
        <v>224</v>
      </c>
      <c r="E155" s="27" t="s">
        <v>225</v>
      </c>
      <c r="F155" s="22"/>
      <c r="G155" s="22"/>
      <c r="H155" s="125" t="e">
        <f t="shared" si="8"/>
        <v>#DIV/0!</v>
      </c>
    </row>
    <row r="156" spans="1:8" s="54" customFormat="1" ht="14.25" hidden="1">
      <c r="A156" s="20" t="s">
        <v>139</v>
      </c>
      <c r="B156" s="24" t="s">
        <v>64</v>
      </c>
      <c r="C156" s="27" t="s">
        <v>48</v>
      </c>
      <c r="D156" s="27" t="s">
        <v>137</v>
      </c>
      <c r="E156" s="27"/>
      <c r="F156" s="233"/>
      <c r="G156" s="233"/>
      <c r="H156" s="125" t="e">
        <f t="shared" si="8"/>
        <v>#DIV/0!</v>
      </c>
    </row>
    <row r="157" spans="1:8" s="6" customFormat="1" ht="39" customHeight="1" hidden="1">
      <c r="A157" s="20" t="s">
        <v>215</v>
      </c>
      <c r="B157" s="24" t="s">
        <v>64</v>
      </c>
      <c r="C157" s="27" t="s">
        <v>48</v>
      </c>
      <c r="D157" s="27" t="s">
        <v>137</v>
      </c>
      <c r="E157" s="27" t="s">
        <v>216</v>
      </c>
      <c r="F157" s="22"/>
      <c r="G157" s="22"/>
      <c r="H157" s="125" t="e">
        <f t="shared" si="8"/>
        <v>#DIV/0!</v>
      </c>
    </row>
    <row r="158" spans="1:8" s="54" customFormat="1" ht="25.5" hidden="1">
      <c r="A158" s="20" t="s">
        <v>140</v>
      </c>
      <c r="B158" s="24" t="s">
        <v>64</v>
      </c>
      <c r="C158" s="27" t="s">
        <v>48</v>
      </c>
      <c r="D158" s="27" t="s">
        <v>137</v>
      </c>
      <c r="E158" s="27" t="s">
        <v>138</v>
      </c>
      <c r="F158" s="233"/>
      <c r="G158" s="233"/>
      <c r="H158" s="125" t="e">
        <f t="shared" si="8"/>
        <v>#DIV/0!</v>
      </c>
    </row>
    <row r="159" spans="1:8" s="6" customFormat="1" ht="26.25" customHeight="1" hidden="1">
      <c r="A159" s="100" t="s">
        <v>227</v>
      </c>
      <c r="B159" s="24" t="s">
        <v>64</v>
      </c>
      <c r="C159" s="27" t="s">
        <v>48</v>
      </c>
      <c r="D159" s="27" t="s">
        <v>137</v>
      </c>
      <c r="E159" s="35" t="s">
        <v>217</v>
      </c>
      <c r="F159" s="22"/>
      <c r="G159" s="22"/>
      <c r="H159" s="125" t="e">
        <f t="shared" si="8"/>
        <v>#DIV/0!</v>
      </c>
    </row>
    <row r="160" spans="1:8" s="54" customFormat="1" ht="14.25" hidden="1">
      <c r="A160" s="20" t="s">
        <v>65</v>
      </c>
      <c r="B160" s="24" t="s">
        <v>64</v>
      </c>
      <c r="C160" s="27" t="s">
        <v>27</v>
      </c>
      <c r="D160" s="56"/>
      <c r="E160" s="62"/>
      <c r="F160" s="233"/>
      <c r="G160" s="233"/>
      <c r="H160" s="125" t="e">
        <f t="shared" si="8"/>
        <v>#DIV/0!</v>
      </c>
    </row>
    <row r="161" spans="1:8" s="54" customFormat="1" ht="14.25" hidden="1">
      <c r="A161" s="20" t="s">
        <v>66</v>
      </c>
      <c r="B161" s="24" t="s">
        <v>64</v>
      </c>
      <c r="C161" s="27" t="s">
        <v>27</v>
      </c>
      <c r="D161" s="27" t="s">
        <v>67</v>
      </c>
      <c r="E161" s="27"/>
      <c r="F161" s="233"/>
      <c r="G161" s="233"/>
      <c r="H161" s="125" t="e">
        <f t="shared" si="8"/>
        <v>#DIV/0!</v>
      </c>
    </row>
    <row r="162" spans="1:8" s="54" customFormat="1" ht="14.25" hidden="1">
      <c r="A162" s="20" t="s">
        <v>142</v>
      </c>
      <c r="B162" s="24" t="s">
        <v>64</v>
      </c>
      <c r="C162" s="27" t="s">
        <v>27</v>
      </c>
      <c r="D162" s="27" t="s">
        <v>67</v>
      </c>
      <c r="E162" s="27" t="s">
        <v>141</v>
      </c>
      <c r="F162" s="233"/>
      <c r="G162" s="233"/>
      <c r="H162" s="125" t="e">
        <f t="shared" si="8"/>
        <v>#DIV/0!</v>
      </c>
    </row>
    <row r="163" spans="1:8" s="54" customFormat="1" ht="16.5" customHeight="1" hidden="1">
      <c r="A163" s="65" t="s">
        <v>90</v>
      </c>
      <c r="B163" s="60"/>
      <c r="C163" s="53"/>
      <c r="D163" s="53"/>
      <c r="E163" s="64"/>
      <c r="F163" s="233"/>
      <c r="G163" s="233"/>
      <c r="H163" s="125" t="e">
        <f t="shared" si="8"/>
        <v>#DIV/0!</v>
      </c>
    </row>
    <row r="164" spans="1:8" s="61" customFormat="1" ht="14.25" hidden="1">
      <c r="A164" s="20" t="s">
        <v>53</v>
      </c>
      <c r="B164" s="24" t="s">
        <v>54</v>
      </c>
      <c r="C164" s="27"/>
      <c r="D164" s="27"/>
      <c r="E164" s="27"/>
      <c r="F164" s="233"/>
      <c r="G164" s="233"/>
      <c r="H164" s="125" t="e">
        <f t="shared" si="8"/>
        <v>#DIV/0!</v>
      </c>
    </row>
    <row r="165" spans="1:8" s="54" customFormat="1" ht="14.25" hidden="1">
      <c r="A165" s="20" t="s">
        <v>55</v>
      </c>
      <c r="B165" s="24" t="s">
        <v>54</v>
      </c>
      <c r="C165" s="27" t="s">
        <v>8</v>
      </c>
      <c r="D165" s="27"/>
      <c r="E165" s="27"/>
      <c r="F165" s="233"/>
      <c r="G165" s="233"/>
      <c r="H165" s="125" t="e">
        <f t="shared" si="8"/>
        <v>#DIV/0!</v>
      </c>
    </row>
    <row r="166" spans="1:8" s="54" customFormat="1" ht="14.25" hidden="1">
      <c r="A166" s="20" t="s">
        <v>56</v>
      </c>
      <c r="B166" s="24" t="s">
        <v>54</v>
      </c>
      <c r="C166" s="27" t="s">
        <v>8</v>
      </c>
      <c r="D166" s="27" t="s">
        <v>57</v>
      </c>
      <c r="E166" s="27"/>
      <c r="F166" s="233"/>
      <c r="G166" s="233"/>
      <c r="H166" s="125" t="e">
        <f t="shared" si="8"/>
        <v>#DIV/0!</v>
      </c>
    </row>
    <row r="167" spans="1:8" s="54" customFormat="1" ht="14.25" hidden="1">
      <c r="A167" s="36" t="s">
        <v>136</v>
      </c>
      <c r="B167" s="24" t="s">
        <v>54</v>
      </c>
      <c r="C167" s="27" t="s">
        <v>8</v>
      </c>
      <c r="D167" s="27" t="s">
        <v>57</v>
      </c>
      <c r="E167" s="27" t="s">
        <v>135</v>
      </c>
      <c r="F167" s="233"/>
      <c r="G167" s="233"/>
      <c r="H167" s="125" t="e">
        <f t="shared" si="8"/>
        <v>#DIV/0!</v>
      </c>
    </row>
    <row r="168" spans="1:8" s="54" customFormat="1" ht="14.25" hidden="1">
      <c r="A168" s="37" t="s">
        <v>63</v>
      </c>
      <c r="B168" s="24" t="s">
        <v>64</v>
      </c>
      <c r="C168" s="27"/>
      <c r="D168" s="27"/>
      <c r="E168" s="27"/>
      <c r="F168" s="233"/>
      <c r="G168" s="233"/>
      <c r="H168" s="125" t="e">
        <f t="shared" si="8"/>
        <v>#DIV/0!</v>
      </c>
    </row>
    <row r="169" spans="1:8" s="54" customFormat="1" ht="14.25" hidden="1">
      <c r="A169" s="37" t="s">
        <v>129</v>
      </c>
      <c r="B169" s="24" t="s">
        <v>64</v>
      </c>
      <c r="C169" s="27" t="s">
        <v>48</v>
      </c>
      <c r="D169" s="27"/>
      <c r="E169" s="27"/>
      <c r="F169" s="233"/>
      <c r="G169" s="233"/>
      <c r="H169" s="125" t="e">
        <f t="shared" si="8"/>
        <v>#DIV/0!</v>
      </c>
    </row>
    <row r="170" spans="1:8" s="6" customFormat="1" ht="12.75" hidden="1">
      <c r="A170" s="100" t="s">
        <v>66</v>
      </c>
      <c r="B170" s="24" t="s">
        <v>64</v>
      </c>
      <c r="C170" s="27" t="s">
        <v>48</v>
      </c>
      <c r="D170" s="27" t="s">
        <v>224</v>
      </c>
      <c r="E170" s="27"/>
      <c r="F170" s="22"/>
      <c r="G170" s="22"/>
      <c r="H170" s="125" t="e">
        <f t="shared" si="8"/>
        <v>#DIV/0!</v>
      </c>
    </row>
    <row r="171" spans="1:8" s="6" customFormat="1" ht="40.5" customHeight="1" hidden="1">
      <c r="A171" s="100" t="s">
        <v>226</v>
      </c>
      <c r="B171" s="24" t="s">
        <v>64</v>
      </c>
      <c r="C171" s="27" t="s">
        <v>48</v>
      </c>
      <c r="D171" s="27" t="s">
        <v>224</v>
      </c>
      <c r="E171" s="27" t="s">
        <v>225</v>
      </c>
      <c r="F171" s="22"/>
      <c r="G171" s="22"/>
      <c r="H171" s="125" t="e">
        <f t="shared" si="8"/>
        <v>#DIV/0!</v>
      </c>
    </row>
    <row r="172" spans="1:8" s="54" customFormat="1" ht="14.25" hidden="1">
      <c r="A172" s="20" t="s">
        <v>139</v>
      </c>
      <c r="B172" s="24" t="s">
        <v>64</v>
      </c>
      <c r="C172" s="27" t="s">
        <v>48</v>
      </c>
      <c r="D172" s="27" t="s">
        <v>137</v>
      </c>
      <c r="E172" s="27"/>
      <c r="F172" s="233"/>
      <c r="G172" s="233"/>
      <c r="H172" s="125" t="e">
        <f t="shared" si="8"/>
        <v>#DIV/0!</v>
      </c>
    </row>
    <row r="173" spans="1:8" s="6" customFormat="1" ht="41.25" customHeight="1" hidden="1">
      <c r="A173" s="20" t="s">
        <v>215</v>
      </c>
      <c r="B173" s="24" t="s">
        <v>64</v>
      </c>
      <c r="C173" s="27" t="s">
        <v>48</v>
      </c>
      <c r="D173" s="27" t="s">
        <v>137</v>
      </c>
      <c r="E173" s="27" t="s">
        <v>216</v>
      </c>
      <c r="F173" s="22"/>
      <c r="G173" s="22"/>
      <c r="H173" s="125" t="e">
        <f t="shared" si="8"/>
        <v>#DIV/0!</v>
      </c>
    </row>
    <row r="174" spans="1:8" s="54" customFormat="1" ht="25.5" hidden="1">
      <c r="A174" s="20" t="s">
        <v>140</v>
      </c>
      <c r="B174" s="24" t="s">
        <v>64</v>
      </c>
      <c r="C174" s="27" t="s">
        <v>48</v>
      </c>
      <c r="D174" s="27" t="s">
        <v>137</v>
      </c>
      <c r="E174" s="27" t="s">
        <v>138</v>
      </c>
      <c r="F174" s="233"/>
      <c r="G174" s="233"/>
      <c r="H174" s="125" t="e">
        <f t="shared" si="8"/>
        <v>#DIV/0!</v>
      </c>
    </row>
    <row r="175" spans="1:8" s="6" customFormat="1" ht="27.75" customHeight="1" hidden="1">
      <c r="A175" s="100" t="s">
        <v>227</v>
      </c>
      <c r="B175" s="24" t="s">
        <v>64</v>
      </c>
      <c r="C175" s="27" t="s">
        <v>48</v>
      </c>
      <c r="D175" s="27" t="s">
        <v>137</v>
      </c>
      <c r="E175" s="35" t="s">
        <v>217</v>
      </c>
      <c r="F175" s="22"/>
      <c r="G175" s="22"/>
      <c r="H175" s="125" t="e">
        <f t="shared" si="8"/>
        <v>#DIV/0!</v>
      </c>
    </row>
    <row r="176" spans="1:8" s="54" customFormat="1" ht="14.25" hidden="1">
      <c r="A176" s="20" t="s">
        <v>65</v>
      </c>
      <c r="B176" s="24" t="s">
        <v>64</v>
      </c>
      <c r="C176" s="27" t="s">
        <v>27</v>
      </c>
      <c r="D176" s="56"/>
      <c r="E176" s="62"/>
      <c r="F176" s="233"/>
      <c r="G176" s="233"/>
      <c r="H176" s="125" t="e">
        <f t="shared" si="8"/>
        <v>#DIV/0!</v>
      </c>
    </row>
    <row r="177" spans="1:8" s="54" customFormat="1" ht="14.25" hidden="1">
      <c r="A177" s="20" t="s">
        <v>66</v>
      </c>
      <c r="B177" s="24" t="s">
        <v>64</v>
      </c>
      <c r="C177" s="27" t="s">
        <v>27</v>
      </c>
      <c r="D177" s="27" t="s">
        <v>67</v>
      </c>
      <c r="E177" s="27"/>
      <c r="F177" s="233"/>
      <c r="G177" s="233"/>
      <c r="H177" s="125" t="e">
        <f t="shared" si="8"/>
        <v>#DIV/0!</v>
      </c>
    </row>
    <row r="178" spans="1:8" s="54" customFormat="1" ht="14.25" hidden="1">
      <c r="A178" s="20" t="s">
        <v>142</v>
      </c>
      <c r="B178" s="24" t="s">
        <v>64</v>
      </c>
      <c r="C178" s="27" t="s">
        <v>27</v>
      </c>
      <c r="D178" s="27" t="s">
        <v>67</v>
      </c>
      <c r="E178" s="27" t="s">
        <v>141</v>
      </c>
      <c r="F178" s="233"/>
      <c r="G178" s="233"/>
      <c r="H178" s="125" t="e">
        <f t="shared" si="8"/>
        <v>#DIV/0!</v>
      </c>
    </row>
    <row r="179" spans="1:8" s="54" customFormat="1" ht="32.25" customHeight="1">
      <c r="A179" s="52" t="s">
        <v>237</v>
      </c>
      <c r="B179" s="60"/>
      <c r="C179" s="53"/>
      <c r="D179" s="53"/>
      <c r="E179" s="53"/>
      <c r="F179" s="234">
        <f>F180</f>
        <v>530</v>
      </c>
      <c r="G179" s="234">
        <f>G180</f>
        <v>530</v>
      </c>
      <c r="H179" s="181">
        <f t="shared" si="8"/>
        <v>100</v>
      </c>
    </row>
    <row r="180" spans="1:8" s="61" customFormat="1" ht="14.25">
      <c r="A180" s="20" t="s">
        <v>53</v>
      </c>
      <c r="B180" s="24" t="s">
        <v>54</v>
      </c>
      <c r="C180" s="27"/>
      <c r="D180" s="27"/>
      <c r="E180" s="27"/>
      <c r="F180" s="59">
        <f>F181</f>
        <v>530</v>
      </c>
      <c r="G180" s="59">
        <f>G181</f>
        <v>530</v>
      </c>
      <c r="H180" s="125">
        <f t="shared" si="8"/>
        <v>100</v>
      </c>
    </row>
    <row r="181" spans="1:8" s="54" customFormat="1" ht="14.25">
      <c r="A181" s="20" t="s">
        <v>58</v>
      </c>
      <c r="B181" s="24" t="s">
        <v>54</v>
      </c>
      <c r="C181" s="27" t="s">
        <v>14</v>
      </c>
      <c r="D181" s="27"/>
      <c r="E181" s="27"/>
      <c r="F181" s="59">
        <f>F184</f>
        <v>530</v>
      </c>
      <c r="G181" s="59">
        <f>G184</f>
        <v>530</v>
      </c>
      <c r="H181" s="125">
        <f t="shared" si="8"/>
        <v>100</v>
      </c>
    </row>
    <row r="182" spans="1:8" s="54" customFormat="1" ht="14.25" hidden="1">
      <c r="A182" s="20" t="s">
        <v>59</v>
      </c>
      <c r="B182" s="24" t="s">
        <v>54</v>
      </c>
      <c r="C182" s="27" t="s">
        <v>14</v>
      </c>
      <c r="D182" s="27" t="s">
        <v>60</v>
      </c>
      <c r="E182" s="27"/>
      <c r="F182" s="59"/>
      <c r="G182" s="59"/>
      <c r="H182" s="125" t="e">
        <f t="shared" si="8"/>
        <v>#DIV/0!</v>
      </c>
    </row>
    <row r="183" spans="1:8" s="54" customFormat="1" ht="15.75" customHeight="1" hidden="1">
      <c r="A183" s="36" t="s">
        <v>61</v>
      </c>
      <c r="B183" s="24" t="s">
        <v>54</v>
      </c>
      <c r="C183" s="27" t="s">
        <v>14</v>
      </c>
      <c r="D183" s="27" t="s">
        <v>60</v>
      </c>
      <c r="E183" s="27" t="s">
        <v>62</v>
      </c>
      <c r="F183" s="59"/>
      <c r="G183" s="59"/>
      <c r="H183" s="125" t="e">
        <f t="shared" si="8"/>
        <v>#DIV/0!</v>
      </c>
    </row>
    <row r="184" spans="1:8" s="54" customFormat="1" ht="15.75" customHeight="1">
      <c r="A184" s="224" t="s">
        <v>262</v>
      </c>
      <c r="B184" s="24" t="s">
        <v>54</v>
      </c>
      <c r="C184" s="27" t="s">
        <v>14</v>
      </c>
      <c r="D184" s="223" t="s">
        <v>260</v>
      </c>
      <c r="E184" s="27"/>
      <c r="F184" s="59">
        <f>F185</f>
        <v>530</v>
      </c>
      <c r="G184" s="59">
        <f>G185</f>
        <v>530</v>
      </c>
      <c r="H184" s="125">
        <f t="shared" si="8"/>
        <v>100</v>
      </c>
    </row>
    <row r="185" spans="1:8" s="54" customFormat="1" ht="15.75" customHeight="1">
      <c r="A185" s="139" t="s">
        <v>263</v>
      </c>
      <c r="B185" s="24" t="s">
        <v>54</v>
      </c>
      <c r="C185" s="27" t="s">
        <v>14</v>
      </c>
      <c r="D185" s="223" t="s">
        <v>260</v>
      </c>
      <c r="E185" s="223" t="s">
        <v>261</v>
      </c>
      <c r="F185" s="59">
        <v>530</v>
      </c>
      <c r="G185" s="59">
        <v>530</v>
      </c>
      <c r="H185" s="125">
        <f t="shared" si="8"/>
        <v>100</v>
      </c>
    </row>
    <row r="186" spans="1:8" s="54" customFormat="1" ht="15" hidden="1">
      <c r="A186" s="52" t="s">
        <v>174</v>
      </c>
      <c r="B186" s="60"/>
      <c r="C186" s="53"/>
      <c r="D186" s="53"/>
      <c r="E186" s="64"/>
      <c r="F186" s="233"/>
      <c r="G186" s="233"/>
      <c r="H186" s="125" t="e">
        <f t="shared" si="8"/>
        <v>#DIV/0!</v>
      </c>
    </row>
    <row r="187" spans="1:8" s="54" customFormat="1" ht="14.25" hidden="1">
      <c r="A187" s="31" t="s">
        <v>47</v>
      </c>
      <c r="B187" s="55" t="s">
        <v>8</v>
      </c>
      <c r="C187" s="63"/>
      <c r="D187" s="63"/>
      <c r="E187" s="63"/>
      <c r="F187" s="233"/>
      <c r="G187" s="233"/>
      <c r="H187" s="125" t="e">
        <f t="shared" si="8"/>
        <v>#DIV/0!</v>
      </c>
    </row>
    <row r="188" spans="1:8" s="54" customFormat="1" ht="14.25" hidden="1">
      <c r="A188" s="31" t="s">
        <v>171</v>
      </c>
      <c r="B188" s="56" t="s">
        <v>8</v>
      </c>
      <c r="C188" s="56" t="s">
        <v>172</v>
      </c>
      <c r="D188" s="56"/>
      <c r="E188" s="56"/>
      <c r="F188" s="233"/>
      <c r="G188" s="233"/>
      <c r="H188" s="125" t="e">
        <f t="shared" si="8"/>
        <v>#DIV/0!</v>
      </c>
    </row>
    <row r="189" spans="1:8" s="54" customFormat="1" ht="25.5" hidden="1">
      <c r="A189" s="31" t="s">
        <v>39</v>
      </c>
      <c r="B189" s="56" t="s">
        <v>8</v>
      </c>
      <c r="C189" s="56" t="s">
        <v>172</v>
      </c>
      <c r="D189" s="56" t="s">
        <v>49</v>
      </c>
      <c r="E189" s="56"/>
      <c r="F189" s="233"/>
      <c r="G189" s="233"/>
      <c r="H189" s="125" t="e">
        <f t="shared" si="8"/>
        <v>#DIV/0!</v>
      </c>
    </row>
    <row r="190" spans="1:8" s="54" customFormat="1" ht="14.25" hidden="1">
      <c r="A190" s="20" t="s">
        <v>133</v>
      </c>
      <c r="B190" s="56" t="s">
        <v>8</v>
      </c>
      <c r="C190" s="56" t="s">
        <v>172</v>
      </c>
      <c r="D190" s="56" t="s">
        <v>49</v>
      </c>
      <c r="E190" s="56" t="s">
        <v>132</v>
      </c>
      <c r="F190" s="233"/>
      <c r="G190" s="233"/>
      <c r="H190" s="125" t="e">
        <f t="shared" si="8"/>
        <v>#DIV/0!</v>
      </c>
    </row>
    <row r="191" spans="1:8" s="54" customFormat="1" ht="15" hidden="1">
      <c r="A191" s="52" t="s">
        <v>175</v>
      </c>
      <c r="B191" s="60"/>
      <c r="C191" s="53"/>
      <c r="D191" s="53"/>
      <c r="E191" s="64"/>
      <c r="F191" s="233"/>
      <c r="G191" s="233"/>
      <c r="H191" s="125" t="e">
        <f t="shared" si="8"/>
        <v>#DIV/0!</v>
      </c>
    </row>
    <row r="192" spans="1:8" s="54" customFormat="1" ht="14.25" hidden="1">
      <c r="A192" s="31" t="s">
        <v>47</v>
      </c>
      <c r="B192" s="55" t="s">
        <v>8</v>
      </c>
      <c r="C192" s="63"/>
      <c r="D192" s="63"/>
      <c r="E192" s="63"/>
      <c r="F192" s="233"/>
      <c r="G192" s="233"/>
      <c r="H192" s="125" t="e">
        <f t="shared" si="8"/>
        <v>#DIV/0!</v>
      </c>
    </row>
    <row r="193" spans="1:8" s="54" customFormat="1" ht="14.25" hidden="1">
      <c r="A193" s="31" t="s">
        <v>171</v>
      </c>
      <c r="B193" s="56" t="s">
        <v>8</v>
      </c>
      <c r="C193" s="56" t="s">
        <v>172</v>
      </c>
      <c r="D193" s="56"/>
      <c r="E193" s="56"/>
      <c r="F193" s="233"/>
      <c r="G193" s="233"/>
      <c r="H193" s="125" t="e">
        <f t="shared" si="8"/>
        <v>#DIV/0!</v>
      </c>
    </row>
    <row r="194" spans="1:8" s="54" customFormat="1" ht="25.5" hidden="1">
      <c r="A194" s="31" t="s">
        <v>39</v>
      </c>
      <c r="B194" s="56" t="s">
        <v>8</v>
      </c>
      <c r="C194" s="56" t="s">
        <v>172</v>
      </c>
      <c r="D194" s="56" t="s">
        <v>49</v>
      </c>
      <c r="E194" s="56"/>
      <c r="F194" s="233"/>
      <c r="G194" s="233"/>
      <c r="H194" s="125" t="e">
        <f t="shared" si="8"/>
        <v>#DIV/0!</v>
      </c>
    </row>
    <row r="195" spans="1:8" s="54" customFormat="1" ht="14.25" hidden="1">
      <c r="A195" s="20" t="s">
        <v>133</v>
      </c>
      <c r="B195" s="56" t="s">
        <v>8</v>
      </c>
      <c r="C195" s="56" t="s">
        <v>172</v>
      </c>
      <c r="D195" s="56" t="s">
        <v>49</v>
      </c>
      <c r="E195" s="56" t="s">
        <v>132</v>
      </c>
      <c r="F195" s="233"/>
      <c r="G195" s="233"/>
      <c r="H195" s="125" t="e">
        <f t="shared" si="8"/>
        <v>#DIV/0!</v>
      </c>
    </row>
    <row r="196" spans="1:8" s="54" customFormat="1" ht="15" hidden="1">
      <c r="A196" s="52" t="s">
        <v>176</v>
      </c>
      <c r="B196" s="60"/>
      <c r="C196" s="53"/>
      <c r="D196" s="53"/>
      <c r="E196" s="64"/>
      <c r="F196" s="233"/>
      <c r="G196" s="233"/>
      <c r="H196" s="125" t="e">
        <f t="shared" si="8"/>
        <v>#DIV/0!</v>
      </c>
    </row>
    <row r="197" spans="1:8" s="54" customFormat="1" ht="14.25" hidden="1">
      <c r="A197" s="31" t="s">
        <v>47</v>
      </c>
      <c r="B197" s="55" t="s">
        <v>8</v>
      </c>
      <c r="C197" s="63"/>
      <c r="D197" s="63"/>
      <c r="E197" s="63"/>
      <c r="F197" s="233"/>
      <c r="G197" s="233"/>
      <c r="H197" s="125" t="e">
        <f t="shared" si="8"/>
        <v>#DIV/0!</v>
      </c>
    </row>
    <row r="198" spans="1:8" s="54" customFormat="1" ht="14.25" hidden="1">
      <c r="A198" s="31" t="s">
        <v>171</v>
      </c>
      <c r="B198" s="56" t="s">
        <v>8</v>
      </c>
      <c r="C198" s="56" t="s">
        <v>172</v>
      </c>
      <c r="D198" s="56"/>
      <c r="E198" s="56"/>
      <c r="F198" s="233"/>
      <c r="G198" s="233"/>
      <c r="H198" s="125" t="e">
        <f t="shared" si="8"/>
        <v>#DIV/0!</v>
      </c>
    </row>
    <row r="199" spans="1:8" s="54" customFormat="1" ht="25.5" hidden="1">
      <c r="A199" s="31" t="s">
        <v>39</v>
      </c>
      <c r="B199" s="56" t="s">
        <v>8</v>
      </c>
      <c r="C199" s="56" t="s">
        <v>172</v>
      </c>
      <c r="D199" s="56" t="s">
        <v>49</v>
      </c>
      <c r="E199" s="56"/>
      <c r="F199" s="233"/>
      <c r="G199" s="233"/>
      <c r="H199" s="125" t="e">
        <f t="shared" si="8"/>
        <v>#DIV/0!</v>
      </c>
    </row>
    <row r="200" spans="1:8" s="54" customFormat="1" ht="14.25" hidden="1">
      <c r="A200" s="20" t="s">
        <v>133</v>
      </c>
      <c r="B200" s="56" t="s">
        <v>8</v>
      </c>
      <c r="C200" s="56" t="s">
        <v>172</v>
      </c>
      <c r="D200" s="56" t="s">
        <v>49</v>
      </c>
      <c r="E200" s="56" t="s">
        <v>132</v>
      </c>
      <c r="F200" s="233"/>
      <c r="G200" s="233"/>
      <c r="H200" s="125" t="e">
        <f t="shared" si="8"/>
        <v>#DIV/0!</v>
      </c>
    </row>
    <row r="201" spans="1:8" s="54" customFormat="1" ht="15" hidden="1">
      <c r="A201" s="52" t="s">
        <v>177</v>
      </c>
      <c r="B201" s="60"/>
      <c r="C201" s="53"/>
      <c r="D201" s="53"/>
      <c r="E201" s="64"/>
      <c r="F201" s="233"/>
      <c r="G201" s="233"/>
      <c r="H201" s="125" t="e">
        <f t="shared" si="8"/>
        <v>#DIV/0!</v>
      </c>
    </row>
    <row r="202" spans="1:8" s="54" customFormat="1" ht="14.25" hidden="1">
      <c r="A202" s="31" t="s">
        <v>47</v>
      </c>
      <c r="B202" s="55" t="s">
        <v>8</v>
      </c>
      <c r="C202" s="63"/>
      <c r="D202" s="63"/>
      <c r="E202" s="63"/>
      <c r="F202" s="233"/>
      <c r="G202" s="233"/>
      <c r="H202" s="125" t="e">
        <f t="shared" si="8"/>
        <v>#DIV/0!</v>
      </c>
    </row>
    <row r="203" spans="1:8" s="54" customFormat="1" ht="14.25" hidden="1">
      <c r="A203" s="31" t="s">
        <v>171</v>
      </c>
      <c r="B203" s="56" t="s">
        <v>8</v>
      </c>
      <c r="C203" s="56" t="s">
        <v>172</v>
      </c>
      <c r="D203" s="56"/>
      <c r="E203" s="56"/>
      <c r="F203" s="233"/>
      <c r="G203" s="233"/>
      <c r="H203" s="125" t="e">
        <f t="shared" si="8"/>
        <v>#DIV/0!</v>
      </c>
    </row>
    <row r="204" spans="1:8" s="54" customFormat="1" ht="25.5" hidden="1">
      <c r="A204" s="31" t="s">
        <v>39</v>
      </c>
      <c r="B204" s="56" t="s">
        <v>8</v>
      </c>
      <c r="C204" s="56" t="s">
        <v>172</v>
      </c>
      <c r="D204" s="56" t="s">
        <v>49</v>
      </c>
      <c r="E204" s="56"/>
      <c r="F204" s="233"/>
      <c r="G204" s="233"/>
      <c r="H204" s="125" t="e">
        <f t="shared" si="8"/>
        <v>#DIV/0!</v>
      </c>
    </row>
    <row r="205" spans="1:8" s="54" customFormat="1" ht="14.25" hidden="1">
      <c r="A205" s="20" t="s">
        <v>133</v>
      </c>
      <c r="B205" s="56" t="s">
        <v>8</v>
      </c>
      <c r="C205" s="56" t="s">
        <v>172</v>
      </c>
      <c r="D205" s="56" t="s">
        <v>49</v>
      </c>
      <c r="E205" s="56" t="s">
        <v>132</v>
      </c>
      <c r="F205" s="233"/>
      <c r="G205" s="233"/>
      <c r="H205" s="125" t="e">
        <f t="shared" si="8"/>
        <v>#DIV/0!</v>
      </c>
    </row>
    <row r="206" spans="1:8" s="54" customFormat="1" ht="15" hidden="1">
      <c r="A206" s="52" t="s">
        <v>178</v>
      </c>
      <c r="B206" s="60"/>
      <c r="C206" s="53"/>
      <c r="D206" s="53"/>
      <c r="E206" s="64"/>
      <c r="F206" s="233"/>
      <c r="G206" s="233"/>
      <c r="H206" s="125" t="e">
        <f t="shared" si="8"/>
        <v>#DIV/0!</v>
      </c>
    </row>
    <row r="207" spans="1:8" s="54" customFormat="1" ht="14.25" hidden="1">
      <c r="A207" s="31" t="s">
        <v>47</v>
      </c>
      <c r="B207" s="55" t="s">
        <v>8</v>
      </c>
      <c r="C207" s="63"/>
      <c r="D207" s="63"/>
      <c r="E207" s="63"/>
      <c r="F207" s="233"/>
      <c r="G207" s="233"/>
      <c r="H207" s="125" t="e">
        <f t="shared" si="8"/>
        <v>#DIV/0!</v>
      </c>
    </row>
    <row r="208" spans="1:8" s="54" customFormat="1" ht="14.25" hidden="1">
      <c r="A208" s="31" t="s">
        <v>171</v>
      </c>
      <c r="B208" s="56" t="s">
        <v>8</v>
      </c>
      <c r="C208" s="56" t="s">
        <v>172</v>
      </c>
      <c r="D208" s="56"/>
      <c r="E208" s="56"/>
      <c r="F208" s="233"/>
      <c r="G208" s="233"/>
      <c r="H208" s="125" t="e">
        <f aca="true" t="shared" si="9" ref="H208:H262">G208/F208*100</f>
        <v>#DIV/0!</v>
      </c>
    </row>
    <row r="209" spans="1:8" s="54" customFormat="1" ht="25.5" hidden="1">
      <c r="A209" s="31" t="s">
        <v>39</v>
      </c>
      <c r="B209" s="56" t="s">
        <v>8</v>
      </c>
      <c r="C209" s="56" t="s">
        <v>172</v>
      </c>
      <c r="D209" s="56" t="s">
        <v>49</v>
      </c>
      <c r="E209" s="56"/>
      <c r="F209" s="233"/>
      <c r="G209" s="233"/>
      <c r="H209" s="125" t="e">
        <f t="shared" si="9"/>
        <v>#DIV/0!</v>
      </c>
    </row>
    <row r="210" spans="1:8" s="54" customFormat="1" ht="14.25" hidden="1">
      <c r="A210" s="20" t="s">
        <v>133</v>
      </c>
      <c r="B210" s="56" t="s">
        <v>8</v>
      </c>
      <c r="C210" s="56" t="s">
        <v>172</v>
      </c>
      <c r="D210" s="56" t="s">
        <v>49</v>
      </c>
      <c r="E210" s="56" t="s">
        <v>132</v>
      </c>
      <c r="F210" s="233"/>
      <c r="G210" s="233"/>
      <c r="H210" s="125" t="e">
        <f t="shared" si="9"/>
        <v>#DIV/0!</v>
      </c>
    </row>
    <row r="211" spans="1:8" s="54" customFormat="1" ht="15" hidden="1">
      <c r="A211" s="52" t="s">
        <v>179</v>
      </c>
      <c r="B211" s="60"/>
      <c r="C211" s="53"/>
      <c r="D211" s="53"/>
      <c r="E211" s="64"/>
      <c r="F211" s="233"/>
      <c r="G211" s="233"/>
      <c r="H211" s="125" t="e">
        <f t="shared" si="9"/>
        <v>#DIV/0!</v>
      </c>
    </row>
    <row r="212" spans="1:8" s="54" customFormat="1" ht="14.25" hidden="1">
      <c r="A212" s="31" t="s">
        <v>47</v>
      </c>
      <c r="B212" s="55" t="s">
        <v>8</v>
      </c>
      <c r="C212" s="63"/>
      <c r="D212" s="63"/>
      <c r="E212" s="63"/>
      <c r="F212" s="233"/>
      <c r="G212" s="233"/>
      <c r="H212" s="125" t="e">
        <f t="shared" si="9"/>
        <v>#DIV/0!</v>
      </c>
    </row>
    <row r="213" spans="1:8" s="54" customFormat="1" ht="14.25" hidden="1">
      <c r="A213" s="31" t="s">
        <v>171</v>
      </c>
      <c r="B213" s="56" t="s">
        <v>8</v>
      </c>
      <c r="C213" s="56" t="s">
        <v>172</v>
      </c>
      <c r="D213" s="56"/>
      <c r="E213" s="56"/>
      <c r="F213" s="233"/>
      <c r="G213" s="233"/>
      <c r="H213" s="125" t="e">
        <f t="shared" si="9"/>
        <v>#DIV/0!</v>
      </c>
    </row>
    <row r="214" spans="1:8" s="54" customFormat="1" ht="25.5" hidden="1">
      <c r="A214" s="31" t="s">
        <v>39</v>
      </c>
      <c r="B214" s="56" t="s">
        <v>8</v>
      </c>
      <c r="C214" s="56" t="s">
        <v>172</v>
      </c>
      <c r="D214" s="56" t="s">
        <v>49</v>
      </c>
      <c r="E214" s="56"/>
      <c r="F214" s="233"/>
      <c r="G214" s="233"/>
      <c r="H214" s="125" t="e">
        <f t="shared" si="9"/>
        <v>#DIV/0!</v>
      </c>
    </row>
    <row r="215" spans="1:8" s="54" customFormat="1" ht="14.25" hidden="1">
      <c r="A215" s="20" t="s">
        <v>133</v>
      </c>
      <c r="B215" s="56" t="s">
        <v>8</v>
      </c>
      <c r="C215" s="56" t="s">
        <v>172</v>
      </c>
      <c r="D215" s="56" t="s">
        <v>49</v>
      </c>
      <c r="E215" s="56" t="s">
        <v>132</v>
      </c>
      <c r="F215" s="233"/>
      <c r="G215" s="233"/>
      <c r="H215" s="125" t="e">
        <f t="shared" si="9"/>
        <v>#DIV/0!</v>
      </c>
    </row>
    <row r="216" spans="1:8" s="54" customFormat="1" ht="15" hidden="1">
      <c r="A216" s="52" t="s">
        <v>180</v>
      </c>
      <c r="B216" s="60"/>
      <c r="C216" s="53"/>
      <c r="D216" s="53"/>
      <c r="E216" s="64"/>
      <c r="F216" s="233"/>
      <c r="G216" s="233"/>
      <c r="H216" s="125" t="e">
        <f t="shared" si="9"/>
        <v>#DIV/0!</v>
      </c>
    </row>
    <row r="217" spans="1:8" s="54" customFormat="1" ht="14.25" hidden="1">
      <c r="A217" s="31" t="s">
        <v>47</v>
      </c>
      <c r="B217" s="55" t="s">
        <v>8</v>
      </c>
      <c r="C217" s="63"/>
      <c r="D217" s="63"/>
      <c r="E217" s="63"/>
      <c r="F217" s="233"/>
      <c r="G217" s="233"/>
      <c r="H217" s="125" t="e">
        <f t="shared" si="9"/>
        <v>#DIV/0!</v>
      </c>
    </row>
    <row r="218" spans="1:8" s="54" customFormat="1" ht="14.25" hidden="1">
      <c r="A218" s="31" t="s">
        <v>171</v>
      </c>
      <c r="B218" s="56" t="s">
        <v>8</v>
      </c>
      <c r="C218" s="56" t="s">
        <v>172</v>
      </c>
      <c r="D218" s="56"/>
      <c r="E218" s="56"/>
      <c r="F218" s="233"/>
      <c r="G218" s="233"/>
      <c r="H218" s="125" t="e">
        <f t="shared" si="9"/>
        <v>#DIV/0!</v>
      </c>
    </row>
    <row r="219" spans="1:8" s="54" customFormat="1" ht="25.5" hidden="1">
      <c r="A219" s="31" t="s">
        <v>39</v>
      </c>
      <c r="B219" s="56" t="s">
        <v>8</v>
      </c>
      <c r="C219" s="56" t="s">
        <v>172</v>
      </c>
      <c r="D219" s="56" t="s">
        <v>49</v>
      </c>
      <c r="E219" s="56"/>
      <c r="F219" s="233"/>
      <c r="G219" s="233"/>
      <c r="H219" s="125" t="e">
        <f t="shared" si="9"/>
        <v>#DIV/0!</v>
      </c>
    </row>
    <row r="220" spans="1:8" s="54" customFormat="1" ht="14.25" hidden="1">
      <c r="A220" s="20" t="s">
        <v>133</v>
      </c>
      <c r="B220" s="56" t="s">
        <v>8</v>
      </c>
      <c r="C220" s="56" t="s">
        <v>172</v>
      </c>
      <c r="D220" s="56" t="s">
        <v>49</v>
      </c>
      <c r="E220" s="56" t="s">
        <v>132</v>
      </c>
      <c r="F220" s="233"/>
      <c r="G220" s="233"/>
      <c r="H220" s="125" t="e">
        <f t="shared" si="9"/>
        <v>#DIV/0!</v>
      </c>
    </row>
    <row r="221" spans="1:8" s="54" customFormat="1" ht="15" hidden="1">
      <c r="A221" s="52" t="s">
        <v>181</v>
      </c>
      <c r="B221" s="60"/>
      <c r="C221" s="53"/>
      <c r="D221" s="53"/>
      <c r="E221" s="64"/>
      <c r="F221" s="233"/>
      <c r="G221" s="233"/>
      <c r="H221" s="125" t="e">
        <f t="shared" si="9"/>
        <v>#DIV/0!</v>
      </c>
    </row>
    <row r="222" spans="1:8" s="54" customFormat="1" ht="14.25" hidden="1">
      <c r="A222" s="31" t="s">
        <v>47</v>
      </c>
      <c r="B222" s="55" t="s">
        <v>8</v>
      </c>
      <c r="C222" s="63"/>
      <c r="D222" s="63"/>
      <c r="E222" s="63"/>
      <c r="F222" s="233"/>
      <c r="G222" s="233"/>
      <c r="H222" s="125" t="e">
        <f t="shared" si="9"/>
        <v>#DIV/0!</v>
      </c>
    </row>
    <row r="223" spans="1:8" s="54" customFormat="1" ht="14.25" hidden="1">
      <c r="A223" s="31" t="s">
        <v>171</v>
      </c>
      <c r="B223" s="56" t="s">
        <v>8</v>
      </c>
      <c r="C223" s="56" t="s">
        <v>172</v>
      </c>
      <c r="D223" s="56"/>
      <c r="E223" s="56"/>
      <c r="F223" s="233"/>
      <c r="G223" s="233"/>
      <c r="H223" s="125" t="e">
        <f t="shared" si="9"/>
        <v>#DIV/0!</v>
      </c>
    </row>
    <row r="224" spans="1:8" s="54" customFormat="1" ht="25.5" hidden="1">
      <c r="A224" s="31" t="s">
        <v>39</v>
      </c>
      <c r="B224" s="56" t="s">
        <v>8</v>
      </c>
      <c r="C224" s="56" t="s">
        <v>172</v>
      </c>
      <c r="D224" s="56" t="s">
        <v>49</v>
      </c>
      <c r="E224" s="56"/>
      <c r="F224" s="233"/>
      <c r="G224" s="233"/>
      <c r="H224" s="125" t="e">
        <f t="shared" si="9"/>
        <v>#DIV/0!</v>
      </c>
    </row>
    <row r="225" spans="1:8" s="54" customFormat="1" ht="14.25" hidden="1">
      <c r="A225" s="20" t="s">
        <v>133</v>
      </c>
      <c r="B225" s="56" t="s">
        <v>8</v>
      </c>
      <c r="C225" s="56" t="s">
        <v>172</v>
      </c>
      <c r="D225" s="56" t="s">
        <v>49</v>
      </c>
      <c r="E225" s="56" t="s">
        <v>132</v>
      </c>
      <c r="F225" s="233"/>
      <c r="G225" s="233"/>
      <c r="H225" s="125" t="e">
        <f t="shared" si="9"/>
        <v>#DIV/0!</v>
      </c>
    </row>
    <row r="226" spans="1:8" s="54" customFormat="1" ht="15" hidden="1">
      <c r="A226" s="52" t="s">
        <v>182</v>
      </c>
      <c r="B226" s="60"/>
      <c r="C226" s="53"/>
      <c r="D226" s="53"/>
      <c r="E226" s="64"/>
      <c r="F226" s="233"/>
      <c r="G226" s="233"/>
      <c r="H226" s="125" t="e">
        <f t="shared" si="9"/>
        <v>#DIV/0!</v>
      </c>
    </row>
    <row r="227" spans="1:8" s="54" customFormat="1" ht="14.25" hidden="1">
      <c r="A227" s="31" t="s">
        <v>47</v>
      </c>
      <c r="B227" s="55" t="s">
        <v>8</v>
      </c>
      <c r="C227" s="63"/>
      <c r="D227" s="63"/>
      <c r="E227" s="63"/>
      <c r="F227" s="233"/>
      <c r="G227" s="233"/>
      <c r="H227" s="125" t="e">
        <f t="shared" si="9"/>
        <v>#DIV/0!</v>
      </c>
    </row>
    <row r="228" spans="1:8" s="54" customFormat="1" ht="14.25" hidden="1">
      <c r="A228" s="31" t="s">
        <v>171</v>
      </c>
      <c r="B228" s="56" t="s">
        <v>8</v>
      </c>
      <c r="C228" s="56" t="s">
        <v>172</v>
      </c>
      <c r="D228" s="56"/>
      <c r="E228" s="56"/>
      <c r="F228" s="233"/>
      <c r="G228" s="233"/>
      <c r="H228" s="125" t="e">
        <f t="shared" si="9"/>
        <v>#DIV/0!</v>
      </c>
    </row>
    <row r="229" spans="1:8" s="54" customFormat="1" ht="25.5" hidden="1">
      <c r="A229" s="31" t="s">
        <v>39</v>
      </c>
      <c r="B229" s="56" t="s">
        <v>8</v>
      </c>
      <c r="C229" s="56" t="s">
        <v>172</v>
      </c>
      <c r="D229" s="56" t="s">
        <v>49</v>
      </c>
      <c r="E229" s="56"/>
      <c r="F229" s="233"/>
      <c r="G229" s="233"/>
      <c r="H229" s="125" t="e">
        <f t="shared" si="9"/>
        <v>#DIV/0!</v>
      </c>
    </row>
    <row r="230" spans="1:8" s="54" customFormat="1" ht="14.25" hidden="1">
      <c r="A230" s="20" t="s">
        <v>133</v>
      </c>
      <c r="B230" s="56" t="s">
        <v>8</v>
      </c>
      <c r="C230" s="56" t="s">
        <v>172</v>
      </c>
      <c r="D230" s="56" t="s">
        <v>49</v>
      </c>
      <c r="E230" s="56" t="s">
        <v>132</v>
      </c>
      <c r="F230" s="233"/>
      <c r="G230" s="233"/>
      <c r="H230" s="125" t="e">
        <f t="shared" si="9"/>
        <v>#DIV/0!</v>
      </c>
    </row>
    <row r="231" spans="1:8" s="54" customFormat="1" ht="15" hidden="1">
      <c r="A231" s="52" t="s">
        <v>183</v>
      </c>
      <c r="B231" s="60"/>
      <c r="C231" s="53"/>
      <c r="D231" s="53"/>
      <c r="E231" s="64"/>
      <c r="F231" s="233"/>
      <c r="G231" s="233"/>
      <c r="H231" s="125" t="e">
        <f t="shared" si="9"/>
        <v>#DIV/0!</v>
      </c>
    </row>
    <row r="232" spans="1:8" s="54" customFormat="1" ht="14.25" hidden="1">
      <c r="A232" s="31" t="s">
        <v>47</v>
      </c>
      <c r="B232" s="55" t="s">
        <v>8</v>
      </c>
      <c r="C232" s="63"/>
      <c r="D232" s="63"/>
      <c r="E232" s="63"/>
      <c r="F232" s="233"/>
      <c r="G232" s="233"/>
      <c r="H232" s="125" t="e">
        <f t="shared" si="9"/>
        <v>#DIV/0!</v>
      </c>
    </row>
    <row r="233" spans="1:8" s="54" customFormat="1" ht="14.25" hidden="1">
      <c r="A233" s="31" t="s">
        <v>171</v>
      </c>
      <c r="B233" s="56" t="s">
        <v>8</v>
      </c>
      <c r="C233" s="56" t="s">
        <v>172</v>
      </c>
      <c r="D233" s="56"/>
      <c r="E233" s="56"/>
      <c r="F233" s="233"/>
      <c r="G233" s="233"/>
      <c r="H233" s="125" t="e">
        <f t="shared" si="9"/>
        <v>#DIV/0!</v>
      </c>
    </row>
    <row r="234" spans="1:8" s="54" customFormat="1" ht="25.5" hidden="1">
      <c r="A234" s="31" t="s">
        <v>39</v>
      </c>
      <c r="B234" s="56" t="s">
        <v>8</v>
      </c>
      <c r="C234" s="56" t="s">
        <v>172</v>
      </c>
      <c r="D234" s="56" t="s">
        <v>49</v>
      </c>
      <c r="E234" s="56"/>
      <c r="F234" s="233"/>
      <c r="G234" s="233"/>
      <c r="H234" s="125" t="e">
        <f t="shared" si="9"/>
        <v>#DIV/0!</v>
      </c>
    </row>
    <row r="235" spans="1:8" s="54" customFormat="1" ht="14.25" hidden="1">
      <c r="A235" s="20" t="s">
        <v>133</v>
      </c>
      <c r="B235" s="56" t="s">
        <v>8</v>
      </c>
      <c r="C235" s="56" t="s">
        <v>172</v>
      </c>
      <c r="D235" s="56" t="s">
        <v>49</v>
      </c>
      <c r="E235" s="56" t="s">
        <v>132</v>
      </c>
      <c r="F235" s="233"/>
      <c r="G235" s="233"/>
      <c r="H235" s="125" t="e">
        <f t="shared" si="9"/>
        <v>#DIV/0!</v>
      </c>
    </row>
    <row r="236" spans="1:8" s="54" customFormat="1" ht="15" hidden="1">
      <c r="A236" s="52" t="s">
        <v>184</v>
      </c>
      <c r="B236" s="60"/>
      <c r="C236" s="53"/>
      <c r="D236" s="53"/>
      <c r="E236" s="64"/>
      <c r="F236" s="233"/>
      <c r="G236" s="233"/>
      <c r="H236" s="125" t="e">
        <f t="shared" si="9"/>
        <v>#DIV/0!</v>
      </c>
    </row>
    <row r="237" spans="1:8" s="54" customFormat="1" ht="14.25" hidden="1">
      <c r="A237" s="31" t="s">
        <v>47</v>
      </c>
      <c r="B237" s="55" t="s">
        <v>8</v>
      </c>
      <c r="C237" s="63"/>
      <c r="D237" s="63"/>
      <c r="E237" s="63"/>
      <c r="F237" s="233"/>
      <c r="G237" s="233"/>
      <c r="H237" s="125" t="e">
        <f t="shared" si="9"/>
        <v>#DIV/0!</v>
      </c>
    </row>
    <row r="238" spans="1:8" s="54" customFormat="1" ht="14.25" hidden="1">
      <c r="A238" s="31" t="s">
        <v>171</v>
      </c>
      <c r="B238" s="56" t="s">
        <v>8</v>
      </c>
      <c r="C238" s="56" t="s">
        <v>172</v>
      </c>
      <c r="D238" s="56"/>
      <c r="E238" s="56"/>
      <c r="F238" s="233"/>
      <c r="G238" s="233"/>
      <c r="H238" s="125" t="e">
        <f t="shared" si="9"/>
        <v>#DIV/0!</v>
      </c>
    </row>
    <row r="239" spans="1:8" s="54" customFormat="1" ht="25.5" hidden="1">
      <c r="A239" s="31" t="s">
        <v>39</v>
      </c>
      <c r="B239" s="56" t="s">
        <v>8</v>
      </c>
      <c r="C239" s="56" t="s">
        <v>172</v>
      </c>
      <c r="D239" s="56" t="s">
        <v>49</v>
      </c>
      <c r="E239" s="56"/>
      <c r="F239" s="233"/>
      <c r="G239" s="233"/>
      <c r="H239" s="125" t="e">
        <f t="shared" si="9"/>
        <v>#DIV/0!</v>
      </c>
    </row>
    <row r="240" spans="1:8" s="54" customFormat="1" ht="14.25" hidden="1">
      <c r="A240" s="20" t="s">
        <v>133</v>
      </c>
      <c r="B240" s="56" t="s">
        <v>8</v>
      </c>
      <c r="C240" s="56" t="s">
        <v>172</v>
      </c>
      <c r="D240" s="56" t="s">
        <v>49</v>
      </c>
      <c r="E240" s="56" t="s">
        <v>132</v>
      </c>
      <c r="F240" s="233"/>
      <c r="G240" s="233"/>
      <c r="H240" s="125" t="e">
        <f t="shared" si="9"/>
        <v>#DIV/0!</v>
      </c>
    </row>
    <row r="241" spans="1:8" s="54" customFormat="1" ht="15" hidden="1">
      <c r="A241" s="52" t="s">
        <v>185</v>
      </c>
      <c r="B241" s="60"/>
      <c r="C241" s="53"/>
      <c r="D241" s="53"/>
      <c r="E241" s="64"/>
      <c r="F241" s="233"/>
      <c r="G241" s="233"/>
      <c r="H241" s="125" t="e">
        <f t="shared" si="9"/>
        <v>#DIV/0!</v>
      </c>
    </row>
    <row r="242" spans="1:8" s="54" customFormat="1" ht="14.25" hidden="1">
      <c r="A242" s="31" t="s">
        <v>47</v>
      </c>
      <c r="B242" s="55" t="s">
        <v>8</v>
      </c>
      <c r="C242" s="63"/>
      <c r="D242" s="63"/>
      <c r="E242" s="63"/>
      <c r="F242" s="233"/>
      <c r="G242" s="233"/>
      <c r="H242" s="125" t="e">
        <f t="shared" si="9"/>
        <v>#DIV/0!</v>
      </c>
    </row>
    <row r="243" spans="1:8" s="54" customFormat="1" ht="14.25" hidden="1">
      <c r="A243" s="31" t="s">
        <v>171</v>
      </c>
      <c r="B243" s="56" t="s">
        <v>8</v>
      </c>
      <c r="C243" s="56" t="s">
        <v>172</v>
      </c>
      <c r="D243" s="56"/>
      <c r="E243" s="56"/>
      <c r="F243" s="233"/>
      <c r="G243" s="233"/>
      <c r="H243" s="125" t="e">
        <f t="shared" si="9"/>
        <v>#DIV/0!</v>
      </c>
    </row>
    <row r="244" spans="1:8" s="54" customFormat="1" ht="25.5" hidden="1">
      <c r="A244" s="31" t="s">
        <v>39</v>
      </c>
      <c r="B244" s="56" t="s">
        <v>8</v>
      </c>
      <c r="C244" s="56" t="s">
        <v>172</v>
      </c>
      <c r="D244" s="56" t="s">
        <v>49</v>
      </c>
      <c r="E244" s="56"/>
      <c r="F244" s="233"/>
      <c r="G244" s="233"/>
      <c r="H244" s="125" t="e">
        <f t="shared" si="9"/>
        <v>#DIV/0!</v>
      </c>
    </row>
    <row r="245" spans="1:8" s="54" customFormat="1" ht="14.25" hidden="1">
      <c r="A245" s="20" t="s">
        <v>133</v>
      </c>
      <c r="B245" s="56" t="s">
        <v>8</v>
      </c>
      <c r="C245" s="56" t="s">
        <v>172</v>
      </c>
      <c r="D245" s="56" t="s">
        <v>49</v>
      </c>
      <c r="E245" s="56" t="s">
        <v>132</v>
      </c>
      <c r="F245" s="233"/>
      <c r="G245" s="233"/>
      <c r="H245" s="125" t="e">
        <f t="shared" si="9"/>
        <v>#DIV/0!</v>
      </c>
    </row>
    <row r="246" spans="1:8" s="54" customFormat="1" ht="15" hidden="1">
      <c r="A246" s="52" t="s">
        <v>186</v>
      </c>
      <c r="B246" s="60"/>
      <c r="C246" s="53"/>
      <c r="D246" s="53"/>
      <c r="E246" s="64"/>
      <c r="F246" s="233"/>
      <c r="G246" s="233"/>
      <c r="H246" s="125" t="e">
        <f t="shared" si="9"/>
        <v>#DIV/0!</v>
      </c>
    </row>
    <row r="247" spans="1:8" s="54" customFormat="1" ht="14.25" hidden="1">
      <c r="A247" s="31" t="s">
        <v>47</v>
      </c>
      <c r="B247" s="55" t="s">
        <v>8</v>
      </c>
      <c r="C247" s="63"/>
      <c r="D247" s="63"/>
      <c r="E247" s="63"/>
      <c r="F247" s="233"/>
      <c r="G247" s="233"/>
      <c r="H247" s="125" t="e">
        <f t="shared" si="9"/>
        <v>#DIV/0!</v>
      </c>
    </row>
    <row r="248" spans="1:8" s="54" customFormat="1" ht="14.25" hidden="1">
      <c r="A248" s="31" t="s">
        <v>171</v>
      </c>
      <c r="B248" s="56" t="s">
        <v>8</v>
      </c>
      <c r="C248" s="56" t="s">
        <v>172</v>
      </c>
      <c r="D248" s="56"/>
      <c r="E248" s="56"/>
      <c r="F248" s="233"/>
      <c r="G248" s="233"/>
      <c r="H248" s="125" t="e">
        <f t="shared" si="9"/>
        <v>#DIV/0!</v>
      </c>
    </row>
    <row r="249" spans="1:8" s="54" customFormat="1" ht="25.5" hidden="1">
      <c r="A249" s="31" t="s">
        <v>39</v>
      </c>
      <c r="B249" s="56" t="s">
        <v>8</v>
      </c>
      <c r="C249" s="56" t="s">
        <v>172</v>
      </c>
      <c r="D249" s="56" t="s">
        <v>49</v>
      </c>
      <c r="E249" s="56"/>
      <c r="F249" s="233"/>
      <c r="G249" s="233"/>
      <c r="H249" s="125" t="e">
        <f t="shared" si="9"/>
        <v>#DIV/0!</v>
      </c>
    </row>
    <row r="250" spans="1:8" s="54" customFormat="1" ht="14.25" hidden="1">
      <c r="A250" s="20" t="s">
        <v>133</v>
      </c>
      <c r="B250" s="56" t="s">
        <v>8</v>
      </c>
      <c r="C250" s="56" t="s">
        <v>172</v>
      </c>
      <c r="D250" s="56" t="s">
        <v>49</v>
      </c>
      <c r="E250" s="56" t="s">
        <v>132</v>
      </c>
      <c r="F250" s="233"/>
      <c r="G250" s="233"/>
      <c r="H250" s="125" t="e">
        <f t="shared" si="9"/>
        <v>#DIV/0!</v>
      </c>
    </row>
    <row r="251" spans="1:8" s="54" customFormat="1" ht="15" hidden="1">
      <c r="A251" s="52" t="s">
        <v>187</v>
      </c>
      <c r="B251" s="60"/>
      <c r="C251" s="53"/>
      <c r="D251" s="53"/>
      <c r="E251" s="64"/>
      <c r="F251" s="233"/>
      <c r="G251" s="233"/>
      <c r="H251" s="125" t="e">
        <f t="shared" si="9"/>
        <v>#DIV/0!</v>
      </c>
    </row>
    <row r="252" spans="1:8" s="54" customFormat="1" ht="14.25" hidden="1">
      <c r="A252" s="31" t="s">
        <v>47</v>
      </c>
      <c r="B252" s="55" t="s">
        <v>8</v>
      </c>
      <c r="C252" s="63"/>
      <c r="D252" s="63"/>
      <c r="E252" s="63"/>
      <c r="F252" s="233"/>
      <c r="G252" s="233"/>
      <c r="H252" s="125" t="e">
        <f t="shared" si="9"/>
        <v>#DIV/0!</v>
      </c>
    </row>
    <row r="253" spans="1:8" s="54" customFormat="1" ht="14.25" hidden="1">
      <c r="A253" s="31" t="s">
        <v>171</v>
      </c>
      <c r="B253" s="56" t="s">
        <v>8</v>
      </c>
      <c r="C253" s="56" t="s">
        <v>172</v>
      </c>
      <c r="D253" s="56"/>
      <c r="E253" s="56"/>
      <c r="F253" s="233"/>
      <c r="G253" s="233"/>
      <c r="H253" s="125" t="e">
        <f t="shared" si="9"/>
        <v>#DIV/0!</v>
      </c>
    </row>
    <row r="254" spans="1:8" s="54" customFormat="1" ht="25.5" hidden="1">
      <c r="A254" s="31" t="s">
        <v>39</v>
      </c>
      <c r="B254" s="56" t="s">
        <v>8</v>
      </c>
      <c r="C254" s="56" t="s">
        <v>172</v>
      </c>
      <c r="D254" s="56" t="s">
        <v>49</v>
      </c>
      <c r="E254" s="56"/>
      <c r="F254" s="233"/>
      <c r="G254" s="233"/>
      <c r="H254" s="125" t="e">
        <f t="shared" si="9"/>
        <v>#DIV/0!</v>
      </c>
    </row>
    <row r="255" spans="1:8" s="54" customFormat="1" ht="14.25" hidden="1">
      <c r="A255" s="20" t="s">
        <v>133</v>
      </c>
      <c r="B255" s="56" t="s">
        <v>8</v>
      </c>
      <c r="C255" s="56" t="s">
        <v>172</v>
      </c>
      <c r="D255" s="56" t="s">
        <v>49</v>
      </c>
      <c r="E255" s="56" t="s">
        <v>132</v>
      </c>
      <c r="F255" s="233"/>
      <c r="G255" s="233"/>
      <c r="H255" s="125" t="e">
        <f t="shared" si="9"/>
        <v>#DIV/0!</v>
      </c>
    </row>
    <row r="256" spans="1:8" s="23" customFormat="1" ht="30">
      <c r="A256" s="16" t="s">
        <v>158</v>
      </c>
      <c r="B256" s="29"/>
      <c r="C256" s="27"/>
      <c r="D256" s="27"/>
      <c r="E256" s="35"/>
      <c r="F256" s="181">
        <f aca="true" t="shared" si="10" ref="F256:G258">F257</f>
        <v>1199.5</v>
      </c>
      <c r="G256" s="181">
        <f t="shared" si="10"/>
        <v>1199.5</v>
      </c>
      <c r="H256" s="181">
        <f t="shared" si="9"/>
        <v>100</v>
      </c>
    </row>
    <row r="257" spans="1:8" s="23" customFormat="1" ht="25.5">
      <c r="A257" s="20" t="s">
        <v>159</v>
      </c>
      <c r="B257" s="27" t="s">
        <v>48</v>
      </c>
      <c r="C257" s="25"/>
      <c r="D257" s="26"/>
      <c r="E257" s="26"/>
      <c r="F257" s="124">
        <f t="shared" si="10"/>
        <v>1199.5</v>
      </c>
      <c r="G257" s="124">
        <f t="shared" si="10"/>
        <v>1199.5</v>
      </c>
      <c r="H257" s="125">
        <f t="shared" si="9"/>
        <v>100</v>
      </c>
    </row>
    <row r="258" spans="1:8" s="23" customFormat="1" ht="12.75">
      <c r="A258" s="32" t="s">
        <v>160</v>
      </c>
      <c r="B258" s="27" t="s">
        <v>48</v>
      </c>
      <c r="C258" s="27" t="s">
        <v>14</v>
      </c>
      <c r="D258" s="27"/>
      <c r="E258" s="27"/>
      <c r="F258" s="124">
        <f t="shared" si="10"/>
        <v>1199.5</v>
      </c>
      <c r="G258" s="124">
        <f t="shared" si="10"/>
        <v>1199.5</v>
      </c>
      <c r="H258" s="125">
        <f t="shared" si="9"/>
        <v>100</v>
      </c>
    </row>
    <row r="259" spans="1:8" s="23" customFormat="1" ht="12.75">
      <c r="A259" s="20" t="s">
        <v>161</v>
      </c>
      <c r="B259" s="27" t="s">
        <v>48</v>
      </c>
      <c r="C259" s="27" t="s">
        <v>14</v>
      </c>
      <c r="D259" s="27" t="s">
        <v>162</v>
      </c>
      <c r="E259" s="35"/>
      <c r="F259" s="124">
        <f>F260+F261</f>
        <v>1199.5</v>
      </c>
      <c r="G259" s="124">
        <f>G260+G261</f>
        <v>1199.5</v>
      </c>
      <c r="H259" s="125">
        <f t="shared" si="9"/>
        <v>100</v>
      </c>
    </row>
    <row r="260" spans="1:8" s="23" customFormat="1" ht="12.75">
      <c r="A260" s="20" t="s">
        <v>163</v>
      </c>
      <c r="B260" s="27" t="s">
        <v>48</v>
      </c>
      <c r="C260" s="27" t="s">
        <v>14</v>
      </c>
      <c r="D260" s="27" t="s">
        <v>162</v>
      </c>
      <c r="E260" s="35" t="s">
        <v>164</v>
      </c>
      <c r="F260" s="124">
        <v>918</v>
      </c>
      <c r="G260" s="124">
        <v>929</v>
      </c>
      <c r="H260" s="125">
        <f t="shared" si="9"/>
        <v>101.19825708061003</v>
      </c>
    </row>
    <row r="261" spans="1:8" s="23" customFormat="1" ht="39.75" customHeight="1">
      <c r="A261" s="20" t="s">
        <v>165</v>
      </c>
      <c r="B261" s="27" t="s">
        <v>48</v>
      </c>
      <c r="C261" s="27" t="s">
        <v>14</v>
      </c>
      <c r="D261" s="27" t="s">
        <v>162</v>
      </c>
      <c r="E261" s="35" t="s">
        <v>166</v>
      </c>
      <c r="F261" s="124">
        <v>281.5</v>
      </c>
      <c r="G261" s="124">
        <v>270.5</v>
      </c>
      <c r="H261" s="125">
        <f t="shared" si="9"/>
        <v>96.0923623445826</v>
      </c>
    </row>
    <row r="262" spans="1:8" s="54" customFormat="1" ht="15">
      <c r="A262" s="216" t="s">
        <v>68</v>
      </c>
      <c r="B262" s="60"/>
      <c r="C262" s="53"/>
      <c r="D262" s="53"/>
      <c r="E262" s="53"/>
      <c r="F262" s="232">
        <f>F256+F179+F83+F78+F56+F31+F16+F11</f>
        <v>716985.6</v>
      </c>
      <c r="G262" s="232">
        <f>G256+G179+G83+G78+G56+G31+G16+G11</f>
        <v>707144.7000000002</v>
      </c>
      <c r="H262" s="181">
        <f t="shared" si="9"/>
        <v>98.62746197413172</v>
      </c>
    </row>
    <row r="263" spans="1:6" s="69" customFormat="1" ht="14.25">
      <c r="A263" s="66"/>
      <c r="B263" s="58"/>
      <c r="C263" s="67"/>
      <c r="D263" s="68"/>
      <c r="E263" s="68"/>
      <c r="F263" s="182"/>
    </row>
    <row r="264" spans="1:6" s="69" customFormat="1" ht="14.25">
      <c r="A264" s="66"/>
      <c r="B264" s="58"/>
      <c r="C264" s="67"/>
      <c r="D264" s="68"/>
      <c r="E264" s="68"/>
      <c r="F264" s="182"/>
    </row>
    <row r="265" spans="1:3" ht="15.75" customHeight="1">
      <c r="A265" s="225" t="s">
        <v>269</v>
      </c>
      <c r="B265" s="2"/>
      <c r="C265" s="8"/>
    </row>
    <row r="266" spans="1:3" ht="16.5" customHeight="1">
      <c r="A266" s="225" t="s">
        <v>270</v>
      </c>
      <c r="B266" s="2"/>
      <c r="C266" s="8"/>
    </row>
    <row r="267" spans="1:3" s="228" customFormat="1" ht="15.75">
      <c r="A267" s="225" t="s">
        <v>271</v>
      </c>
      <c r="B267" s="226"/>
      <c r="C267" s="227"/>
    </row>
    <row r="268" spans="1:8" s="228" customFormat="1" ht="15.75">
      <c r="A268" s="225" t="s">
        <v>272</v>
      </c>
      <c r="B268" s="226"/>
      <c r="C268" s="227"/>
      <c r="E268" s="246" t="s">
        <v>274</v>
      </c>
      <c r="F268" s="246"/>
      <c r="G268" s="246"/>
      <c r="H268" s="246"/>
    </row>
    <row r="269" spans="1:6" s="69" customFormat="1" ht="14.25">
      <c r="A269" s="66"/>
      <c r="B269" s="58"/>
      <c r="C269" s="67"/>
      <c r="D269" s="68"/>
      <c r="E269" s="68"/>
      <c r="F269" s="185"/>
    </row>
    <row r="270" spans="1:6" s="69" customFormat="1" ht="15.75">
      <c r="A270" s="66"/>
      <c r="B270" s="58"/>
      <c r="C270" s="67"/>
      <c r="D270" s="68"/>
      <c r="E270" s="68"/>
      <c r="F270" s="186"/>
    </row>
    <row r="271" spans="1:6" s="69" customFormat="1" ht="14.25">
      <c r="A271" s="66"/>
      <c r="B271" s="58"/>
      <c r="C271" s="67"/>
      <c r="D271" s="68"/>
      <c r="E271" s="68"/>
      <c r="F271" s="187"/>
    </row>
    <row r="272" spans="1:6" s="69" customFormat="1" ht="14.25">
      <c r="A272" s="66"/>
      <c r="B272" s="58"/>
      <c r="C272" s="67"/>
      <c r="D272" s="68"/>
      <c r="E272" s="68"/>
      <c r="F272" s="187"/>
    </row>
    <row r="273" spans="1:6" s="69" customFormat="1" ht="14.25">
      <c r="A273" s="70"/>
      <c r="B273" s="58"/>
      <c r="C273" s="67"/>
      <c r="D273" s="68"/>
      <c r="E273" s="68"/>
      <c r="F273" s="187"/>
    </row>
    <row r="274" spans="1:6" s="69" customFormat="1" ht="14.25">
      <c r="A274" s="70"/>
      <c r="B274" s="58"/>
      <c r="C274" s="67"/>
      <c r="D274" s="68"/>
      <c r="E274" s="68"/>
      <c r="F274" s="187"/>
    </row>
    <row r="275" s="69" customFormat="1" ht="14.25">
      <c r="F275" s="187"/>
    </row>
    <row r="276" s="69" customFormat="1" ht="14.25">
      <c r="F276" s="187"/>
    </row>
    <row r="277" spans="1:6" s="69" customFormat="1" ht="14.25">
      <c r="A277" s="66"/>
      <c r="B277" s="58"/>
      <c r="C277" s="67"/>
      <c r="D277" s="68"/>
      <c r="E277" s="68"/>
      <c r="F277" s="187"/>
    </row>
    <row r="278" spans="1:6" s="69" customFormat="1" ht="14.25">
      <c r="A278" s="66"/>
      <c r="B278" s="58"/>
      <c r="C278" s="67"/>
      <c r="D278" s="68"/>
      <c r="E278" s="68"/>
      <c r="F278" s="187"/>
    </row>
    <row r="279" spans="1:6" s="69" customFormat="1" ht="14.25">
      <c r="A279" s="66"/>
      <c r="B279" s="58"/>
      <c r="C279" s="67"/>
      <c r="D279" s="68"/>
      <c r="E279" s="68"/>
      <c r="F279" s="187"/>
    </row>
    <row r="280" spans="1:6" s="69" customFormat="1" ht="14.25">
      <c r="A280" s="66"/>
      <c r="B280" s="58"/>
      <c r="C280" s="67"/>
      <c r="D280" s="68"/>
      <c r="E280" s="68"/>
      <c r="F280" s="187"/>
    </row>
    <row r="281" spans="1:6" s="69" customFormat="1" ht="14.25">
      <c r="A281" s="66"/>
      <c r="B281" s="58"/>
      <c r="C281" s="67"/>
      <c r="D281" s="68"/>
      <c r="E281" s="68"/>
      <c r="F281" s="187"/>
    </row>
    <row r="282" spans="1:6" s="69" customFormat="1" ht="14.25">
      <c r="A282" s="66"/>
      <c r="B282" s="58"/>
      <c r="C282" s="67"/>
      <c r="D282" s="68"/>
      <c r="E282" s="68"/>
      <c r="F282" s="187"/>
    </row>
    <row r="283" spans="1:6" s="69" customFormat="1" ht="14.25">
      <c r="A283" s="66"/>
      <c r="B283" s="58"/>
      <c r="C283" s="67"/>
      <c r="D283" s="68"/>
      <c r="E283" s="68"/>
      <c r="F283" s="187"/>
    </row>
    <row r="284" spans="1:6" s="69" customFormat="1" ht="14.25">
      <c r="A284" s="66"/>
      <c r="B284" s="58"/>
      <c r="C284" s="67"/>
      <c r="D284" s="68"/>
      <c r="E284" s="68"/>
      <c r="F284" s="187"/>
    </row>
    <row r="285" spans="1:6" s="69" customFormat="1" ht="14.25">
      <c r="A285" s="66"/>
      <c r="B285" s="58"/>
      <c r="C285" s="67"/>
      <c r="D285" s="68"/>
      <c r="E285" s="68"/>
      <c r="F285" s="187"/>
    </row>
    <row r="286" spans="1:6" s="69" customFormat="1" ht="14.25">
      <c r="A286" s="66"/>
      <c r="B286" s="58"/>
      <c r="C286" s="67"/>
      <c r="D286" s="68"/>
      <c r="E286" s="68"/>
      <c r="F286" s="187"/>
    </row>
    <row r="287" spans="1:6" s="69" customFormat="1" ht="14.25">
      <c r="A287" s="66"/>
      <c r="B287" s="58"/>
      <c r="C287" s="67"/>
      <c r="D287" s="68"/>
      <c r="E287" s="68"/>
      <c r="F287" s="187"/>
    </row>
    <row r="288" spans="1:6" s="69" customFormat="1" ht="14.25">
      <c r="A288" s="66"/>
      <c r="B288" s="58"/>
      <c r="C288" s="67"/>
      <c r="D288" s="68"/>
      <c r="E288" s="68"/>
      <c r="F288" s="187"/>
    </row>
    <row r="289" spans="1:6" s="69" customFormat="1" ht="14.25">
      <c r="A289" s="66"/>
      <c r="B289" s="58"/>
      <c r="C289" s="67"/>
      <c r="D289" s="68"/>
      <c r="E289" s="68"/>
      <c r="F289" s="187"/>
    </row>
    <row r="290" spans="1:6" s="69" customFormat="1" ht="14.25">
      <c r="A290" s="66"/>
      <c r="B290" s="58"/>
      <c r="C290" s="67"/>
      <c r="D290" s="68"/>
      <c r="E290" s="68"/>
      <c r="F290" s="187"/>
    </row>
    <row r="291" spans="1:6" s="69" customFormat="1" ht="14.25">
      <c r="A291" s="66"/>
      <c r="B291" s="58"/>
      <c r="C291" s="67"/>
      <c r="D291" s="68"/>
      <c r="E291" s="68"/>
      <c r="F291" s="187"/>
    </row>
    <row r="292" spans="1:6" s="69" customFormat="1" ht="14.25">
      <c r="A292" s="66"/>
      <c r="B292" s="58"/>
      <c r="C292" s="67"/>
      <c r="D292" s="68"/>
      <c r="E292" s="68"/>
      <c r="F292" s="187"/>
    </row>
    <row r="293" spans="1:6" s="69" customFormat="1" ht="14.25">
      <c r="A293" s="66"/>
      <c r="B293" s="58"/>
      <c r="C293" s="67"/>
      <c r="D293" s="68"/>
      <c r="E293" s="68"/>
      <c r="F293" s="187"/>
    </row>
    <row r="294" spans="1:6" s="69" customFormat="1" ht="14.25">
      <c r="A294" s="66"/>
      <c r="B294" s="58"/>
      <c r="C294" s="67"/>
      <c r="D294" s="68"/>
      <c r="E294" s="68"/>
      <c r="F294" s="187"/>
    </row>
    <row r="295" spans="1:6" s="69" customFormat="1" ht="14.25">
      <c r="A295" s="66"/>
      <c r="B295" s="58"/>
      <c r="C295" s="67"/>
      <c r="D295" s="68"/>
      <c r="E295" s="68"/>
      <c r="F295" s="187"/>
    </row>
    <row r="296" spans="1:6" s="69" customFormat="1" ht="14.25">
      <c r="A296" s="66"/>
      <c r="B296" s="58"/>
      <c r="C296" s="67"/>
      <c r="D296" s="68"/>
      <c r="E296" s="68"/>
      <c r="F296" s="187"/>
    </row>
    <row r="297" spans="1:6" s="69" customFormat="1" ht="14.25">
      <c r="A297" s="66"/>
      <c r="B297" s="58"/>
      <c r="C297" s="67"/>
      <c r="D297" s="68"/>
      <c r="E297" s="68"/>
      <c r="F297" s="187"/>
    </row>
    <row r="298" spans="1:6" s="69" customFormat="1" ht="14.25">
      <c r="A298" s="66"/>
      <c r="B298" s="58"/>
      <c r="C298" s="67"/>
      <c r="D298" s="68"/>
      <c r="E298" s="68"/>
      <c r="F298" s="187"/>
    </row>
    <row r="299" spans="1:6" s="69" customFormat="1" ht="14.25">
      <c r="A299" s="66"/>
      <c r="B299" s="58"/>
      <c r="C299" s="67"/>
      <c r="D299" s="68"/>
      <c r="E299" s="68"/>
      <c r="F299" s="187"/>
    </row>
    <row r="300" spans="1:6" s="69" customFormat="1" ht="14.25">
      <c r="A300" s="66"/>
      <c r="B300" s="58"/>
      <c r="C300" s="67"/>
      <c r="D300" s="68"/>
      <c r="E300" s="68"/>
      <c r="F300" s="187"/>
    </row>
    <row r="301" spans="1:6" s="69" customFormat="1" ht="14.25">
      <c r="A301" s="66"/>
      <c r="B301" s="58"/>
      <c r="C301" s="67"/>
      <c r="D301" s="68"/>
      <c r="E301" s="68"/>
      <c r="F301" s="187"/>
    </row>
    <row r="302" spans="1:6" s="69" customFormat="1" ht="14.25">
      <c r="A302" s="66"/>
      <c r="B302" s="58"/>
      <c r="C302" s="67"/>
      <c r="D302" s="68"/>
      <c r="E302" s="68"/>
      <c r="F302" s="187"/>
    </row>
    <row r="303" spans="1:6" s="69" customFormat="1" ht="14.25">
      <c r="A303" s="66"/>
      <c r="B303" s="58"/>
      <c r="C303" s="67"/>
      <c r="D303" s="68"/>
      <c r="E303" s="68"/>
      <c r="F303" s="187"/>
    </row>
    <row r="304" spans="1:6" s="69" customFormat="1" ht="14.25">
      <c r="A304" s="66"/>
      <c r="B304" s="58"/>
      <c r="C304" s="67"/>
      <c r="D304" s="68"/>
      <c r="E304" s="68"/>
      <c r="F304" s="187"/>
    </row>
    <row r="305" spans="1:6" s="69" customFormat="1" ht="14.25">
      <c r="A305" s="66"/>
      <c r="B305" s="58"/>
      <c r="C305" s="67"/>
      <c r="D305" s="68"/>
      <c r="E305" s="68"/>
      <c r="F305" s="187"/>
    </row>
    <row r="306" spans="1:6" s="69" customFormat="1" ht="14.25">
      <c r="A306" s="66"/>
      <c r="B306" s="58"/>
      <c r="C306" s="67"/>
      <c r="D306" s="68"/>
      <c r="E306" s="68"/>
      <c r="F306" s="187"/>
    </row>
    <row r="307" spans="1:6" s="69" customFormat="1" ht="14.25">
      <c r="A307" s="66"/>
      <c r="B307" s="58"/>
      <c r="C307" s="67"/>
      <c r="D307" s="68"/>
      <c r="E307" s="68"/>
      <c r="F307" s="187"/>
    </row>
    <row r="308" spans="1:6" s="69" customFormat="1" ht="14.25">
      <c r="A308" s="66"/>
      <c r="B308" s="58"/>
      <c r="C308" s="67"/>
      <c r="D308" s="68"/>
      <c r="E308" s="68"/>
      <c r="F308" s="187"/>
    </row>
    <row r="309" spans="1:6" s="69" customFormat="1" ht="14.25">
      <c r="A309" s="66"/>
      <c r="B309" s="58"/>
      <c r="C309" s="67"/>
      <c r="D309" s="68"/>
      <c r="E309" s="68"/>
      <c r="F309" s="187"/>
    </row>
    <row r="310" spans="1:6" s="69" customFormat="1" ht="14.25">
      <c r="A310" s="66"/>
      <c r="B310" s="58"/>
      <c r="C310" s="67"/>
      <c r="D310" s="68"/>
      <c r="E310" s="68"/>
      <c r="F310" s="187"/>
    </row>
    <row r="311" spans="1:6" s="69" customFormat="1" ht="14.25">
      <c r="A311" s="66"/>
      <c r="B311" s="58"/>
      <c r="C311" s="67"/>
      <c r="D311" s="68"/>
      <c r="E311" s="68"/>
      <c r="F311" s="187"/>
    </row>
    <row r="312" spans="1:6" s="69" customFormat="1" ht="14.25">
      <c r="A312" s="66"/>
      <c r="B312" s="58"/>
      <c r="C312" s="67"/>
      <c r="D312" s="68"/>
      <c r="E312" s="68"/>
      <c r="F312" s="187"/>
    </row>
    <row r="313" spans="1:6" s="69" customFormat="1" ht="14.25">
      <c r="A313" s="66"/>
      <c r="B313" s="58"/>
      <c r="C313" s="67"/>
      <c r="D313" s="68"/>
      <c r="E313" s="68"/>
      <c r="F313" s="187"/>
    </row>
    <row r="314" spans="1:6" s="69" customFormat="1" ht="14.25">
      <c r="A314" s="66"/>
      <c r="B314" s="58"/>
      <c r="C314" s="67"/>
      <c r="D314" s="68"/>
      <c r="E314" s="68"/>
      <c r="F314" s="187"/>
    </row>
    <row r="315" spans="1:6" s="69" customFormat="1" ht="14.25">
      <c r="A315" s="66"/>
      <c r="B315" s="58"/>
      <c r="C315" s="67"/>
      <c r="D315" s="68"/>
      <c r="E315" s="68"/>
      <c r="F315" s="187"/>
    </row>
    <row r="316" spans="1:6" s="69" customFormat="1" ht="14.25">
      <c r="A316" s="66"/>
      <c r="B316" s="58"/>
      <c r="C316" s="67"/>
      <c r="D316" s="68"/>
      <c r="E316" s="68"/>
      <c r="F316" s="187"/>
    </row>
    <row r="317" spans="1:6" s="69" customFormat="1" ht="14.25">
      <c r="A317" s="66"/>
      <c r="B317" s="58"/>
      <c r="C317" s="67"/>
      <c r="D317" s="68"/>
      <c r="E317" s="68"/>
      <c r="F317" s="187"/>
    </row>
    <row r="318" spans="1:6" s="69" customFormat="1" ht="14.25">
      <c r="A318" s="66"/>
      <c r="B318" s="58"/>
      <c r="C318" s="67"/>
      <c r="D318" s="68"/>
      <c r="E318" s="68"/>
      <c r="F318" s="187"/>
    </row>
    <row r="319" spans="1:6" s="69" customFormat="1" ht="14.25">
      <c r="A319" s="66"/>
      <c r="B319" s="58"/>
      <c r="C319" s="67"/>
      <c r="D319" s="68"/>
      <c r="E319" s="68"/>
      <c r="F319" s="187"/>
    </row>
    <row r="320" spans="1:6" s="69" customFormat="1" ht="14.25">
      <c r="A320" s="66"/>
      <c r="B320" s="58"/>
      <c r="C320" s="67"/>
      <c r="D320" s="68"/>
      <c r="E320" s="68"/>
      <c r="F320" s="187"/>
    </row>
    <row r="321" spans="1:6" s="69" customFormat="1" ht="14.25">
      <c r="A321" s="66"/>
      <c r="B321" s="58"/>
      <c r="C321" s="67"/>
      <c r="D321" s="68"/>
      <c r="E321" s="68"/>
      <c r="F321" s="187"/>
    </row>
    <row r="322" spans="1:6" s="69" customFormat="1" ht="14.25">
      <c r="A322" s="66"/>
      <c r="B322" s="58"/>
      <c r="C322" s="67"/>
      <c r="D322" s="68"/>
      <c r="E322" s="68"/>
      <c r="F322" s="187"/>
    </row>
    <row r="323" spans="1:6" s="69" customFormat="1" ht="14.25">
      <c r="A323" s="66"/>
      <c r="B323" s="58"/>
      <c r="C323" s="67"/>
      <c r="D323" s="68"/>
      <c r="E323" s="68"/>
      <c r="F323" s="187"/>
    </row>
    <row r="324" spans="1:6" s="69" customFormat="1" ht="14.25">
      <c r="A324" s="66"/>
      <c r="B324" s="58"/>
      <c r="C324" s="67"/>
      <c r="D324" s="68"/>
      <c r="E324" s="68"/>
      <c r="F324" s="187"/>
    </row>
    <row r="325" spans="1:6" s="69" customFormat="1" ht="14.25">
      <c r="A325" s="66"/>
      <c r="B325" s="58"/>
      <c r="C325" s="67"/>
      <c r="D325" s="68"/>
      <c r="E325" s="68"/>
      <c r="F325" s="187"/>
    </row>
    <row r="326" spans="1:6" s="69" customFormat="1" ht="14.25">
      <c r="A326" s="66"/>
      <c r="B326" s="58"/>
      <c r="C326" s="67"/>
      <c r="D326" s="68"/>
      <c r="E326" s="68"/>
      <c r="F326" s="187"/>
    </row>
    <row r="327" spans="1:6" s="69" customFormat="1" ht="14.25">
      <c r="A327" s="66"/>
      <c r="B327" s="58"/>
      <c r="C327" s="67"/>
      <c r="D327" s="68"/>
      <c r="E327" s="68"/>
      <c r="F327" s="187"/>
    </row>
    <row r="328" spans="1:6" s="69" customFormat="1" ht="14.25">
      <c r="A328" s="66"/>
      <c r="B328" s="58"/>
      <c r="C328" s="67"/>
      <c r="D328" s="68"/>
      <c r="E328" s="68"/>
      <c r="F328" s="187"/>
    </row>
    <row r="329" spans="1:6" s="69" customFormat="1" ht="14.25">
      <c r="A329" s="66"/>
      <c r="B329" s="58"/>
      <c r="C329" s="67"/>
      <c r="D329" s="68"/>
      <c r="E329" s="68"/>
      <c r="F329" s="187"/>
    </row>
    <row r="330" spans="1:5" s="69" customFormat="1" ht="14.25">
      <c r="A330" s="66"/>
      <c r="B330" s="58"/>
      <c r="C330" s="67"/>
      <c r="D330" s="68"/>
      <c r="E330" s="68"/>
    </row>
    <row r="331" spans="1:5" s="69" customFormat="1" ht="14.25">
      <c r="A331" s="66"/>
      <c r="B331" s="58"/>
      <c r="C331" s="67"/>
      <c r="D331" s="68"/>
      <c r="E331" s="68"/>
    </row>
    <row r="332" spans="1:5" s="69" customFormat="1" ht="14.25">
      <c r="A332" s="66"/>
      <c r="B332" s="58"/>
      <c r="C332" s="67"/>
      <c r="D332" s="68"/>
      <c r="E332" s="68"/>
    </row>
    <row r="333" spans="1:5" s="69" customFormat="1" ht="14.25">
      <c r="A333" s="66"/>
      <c r="B333" s="58"/>
      <c r="C333" s="67"/>
      <c r="D333" s="68"/>
      <c r="E333" s="68"/>
    </row>
    <row r="334" spans="1:5" s="69" customFormat="1" ht="14.25">
      <c r="A334" s="66"/>
      <c r="B334" s="58"/>
      <c r="C334" s="67"/>
      <c r="D334" s="68"/>
      <c r="E334" s="68"/>
    </row>
    <row r="335" spans="1:5" s="69" customFormat="1" ht="14.25">
      <c r="A335" s="66"/>
      <c r="B335" s="58"/>
      <c r="C335" s="67"/>
      <c r="D335" s="68"/>
      <c r="E335" s="68"/>
    </row>
    <row r="336" spans="1:5" s="69" customFormat="1" ht="14.25">
      <c r="A336" s="66"/>
      <c r="B336" s="58"/>
      <c r="C336" s="67"/>
      <c r="D336" s="68"/>
      <c r="E336" s="68"/>
    </row>
    <row r="337" spans="1:5" s="69" customFormat="1" ht="14.25">
      <c r="A337" s="66"/>
      <c r="B337" s="58"/>
      <c r="C337" s="67"/>
      <c r="D337" s="68"/>
      <c r="E337" s="68"/>
    </row>
    <row r="338" spans="1:5" s="69" customFormat="1" ht="14.25">
      <c r="A338" s="66"/>
      <c r="B338" s="58"/>
      <c r="C338" s="67"/>
      <c r="D338" s="68"/>
      <c r="E338" s="68"/>
    </row>
    <row r="339" spans="1:5" s="69" customFormat="1" ht="14.25">
      <c r="A339" s="66"/>
      <c r="B339" s="58"/>
      <c r="C339" s="67"/>
      <c r="D339" s="68"/>
      <c r="E339" s="68"/>
    </row>
    <row r="340" spans="1:5" s="69" customFormat="1" ht="14.25">
      <c r="A340" s="66"/>
      <c r="B340" s="58"/>
      <c r="C340" s="67"/>
      <c r="D340" s="68"/>
      <c r="E340" s="68"/>
    </row>
    <row r="341" spans="1:5" s="69" customFormat="1" ht="14.25">
      <c r="A341" s="66"/>
      <c r="B341" s="58"/>
      <c r="C341" s="67"/>
      <c r="D341" s="68"/>
      <c r="E341" s="68"/>
    </row>
    <row r="342" spans="1:5" s="69" customFormat="1" ht="14.25">
      <c r="A342" s="66"/>
      <c r="B342" s="58"/>
      <c r="C342" s="67"/>
      <c r="D342" s="68"/>
      <c r="E342" s="68"/>
    </row>
    <row r="343" spans="1:5" s="69" customFormat="1" ht="14.25">
      <c r="A343" s="66"/>
      <c r="B343" s="58"/>
      <c r="C343" s="67"/>
      <c r="D343" s="68"/>
      <c r="E343" s="68"/>
    </row>
    <row r="344" spans="1:5" s="69" customFormat="1" ht="14.25">
      <c r="A344" s="66"/>
      <c r="B344" s="58"/>
      <c r="C344" s="67"/>
      <c r="D344" s="68"/>
      <c r="E344" s="68"/>
    </row>
    <row r="345" spans="1:5" s="69" customFormat="1" ht="14.25">
      <c r="A345" s="66"/>
      <c r="B345" s="58"/>
      <c r="C345" s="67"/>
      <c r="D345" s="68"/>
      <c r="E345" s="68"/>
    </row>
    <row r="346" spans="1:5" s="69" customFormat="1" ht="14.25">
      <c r="A346" s="66"/>
      <c r="B346" s="58"/>
      <c r="C346" s="67"/>
      <c r="D346" s="68"/>
      <c r="E346" s="68"/>
    </row>
    <row r="347" spans="1:5" s="69" customFormat="1" ht="14.25">
      <c r="A347" s="66"/>
      <c r="B347" s="58"/>
      <c r="C347" s="67"/>
      <c r="D347" s="68"/>
      <c r="E347" s="68"/>
    </row>
    <row r="348" spans="1:5" s="69" customFormat="1" ht="14.25">
      <c r="A348" s="66"/>
      <c r="B348" s="58"/>
      <c r="C348" s="67"/>
      <c r="D348" s="68"/>
      <c r="E348" s="68"/>
    </row>
    <row r="349" spans="1:5" s="69" customFormat="1" ht="14.25">
      <c r="A349" s="66"/>
      <c r="B349" s="58"/>
      <c r="C349" s="67"/>
      <c r="D349" s="68"/>
      <c r="E349" s="68"/>
    </row>
    <row r="350" spans="1:5" s="69" customFormat="1" ht="14.25">
      <c r="A350" s="66"/>
      <c r="B350" s="58"/>
      <c r="C350" s="67"/>
      <c r="D350" s="68"/>
      <c r="E350" s="68"/>
    </row>
    <row r="351" spans="1:5" s="69" customFormat="1" ht="14.25">
      <c r="A351" s="66"/>
      <c r="B351" s="58"/>
      <c r="C351" s="67"/>
      <c r="D351" s="68"/>
      <c r="E351" s="68"/>
    </row>
    <row r="352" spans="1:5" s="69" customFormat="1" ht="14.25">
      <c r="A352" s="66"/>
      <c r="B352" s="58"/>
      <c r="C352" s="67"/>
      <c r="D352" s="68"/>
      <c r="E352" s="68"/>
    </row>
    <row r="353" spans="1:5" s="69" customFormat="1" ht="14.25">
      <c r="A353" s="66"/>
      <c r="B353" s="58"/>
      <c r="C353" s="67"/>
      <c r="D353" s="68"/>
      <c r="E353" s="68"/>
    </row>
    <row r="354" spans="1:5" s="69" customFormat="1" ht="14.25">
      <c r="A354" s="66"/>
      <c r="B354" s="58"/>
      <c r="C354" s="67"/>
      <c r="D354" s="68"/>
      <c r="E354" s="68"/>
    </row>
    <row r="355" spans="1:5" s="69" customFormat="1" ht="14.25">
      <c r="A355" s="66"/>
      <c r="B355" s="58"/>
      <c r="C355" s="67"/>
      <c r="D355" s="68"/>
      <c r="E355" s="68"/>
    </row>
    <row r="356" spans="1:5" s="69" customFormat="1" ht="14.25">
      <c r="A356" s="66"/>
      <c r="B356" s="58"/>
      <c r="C356" s="67"/>
      <c r="D356" s="68"/>
      <c r="E356" s="68"/>
    </row>
    <row r="357" spans="1:5" s="69" customFormat="1" ht="14.25">
      <c r="A357" s="66"/>
      <c r="B357" s="58"/>
      <c r="C357" s="67"/>
      <c r="D357" s="68"/>
      <c r="E357" s="68"/>
    </row>
    <row r="358" spans="1:5" s="69" customFormat="1" ht="14.25">
      <c r="A358" s="66"/>
      <c r="B358" s="58"/>
      <c r="C358" s="67"/>
      <c r="D358" s="68"/>
      <c r="E358" s="68"/>
    </row>
    <row r="359" spans="1:5" s="69" customFormat="1" ht="14.25">
      <c r="A359" s="66"/>
      <c r="B359" s="58"/>
      <c r="C359" s="67"/>
      <c r="D359" s="68"/>
      <c r="E359" s="68"/>
    </row>
    <row r="360" spans="1:5" s="69" customFormat="1" ht="14.25">
      <c r="A360" s="66"/>
      <c r="B360" s="58"/>
      <c r="C360" s="67"/>
      <c r="D360" s="68"/>
      <c r="E360" s="68"/>
    </row>
    <row r="361" spans="1:5" s="69" customFormat="1" ht="14.25">
      <c r="A361" s="66"/>
      <c r="B361" s="58"/>
      <c r="C361" s="67"/>
      <c r="D361" s="68"/>
      <c r="E361" s="68"/>
    </row>
    <row r="362" spans="1:5" s="69" customFormat="1" ht="14.25">
      <c r="A362" s="66"/>
      <c r="B362" s="58"/>
      <c r="C362" s="67"/>
      <c r="D362" s="68"/>
      <c r="E362" s="68"/>
    </row>
    <row r="363" spans="1:5" s="69" customFormat="1" ht="14.25">
      <c r="A363" s="66"/>
      <c r="B363" s="58"/>
      <c r="C363" s="67"/>
      <c r="D363" s="68"/>
      <c r="E363" s="68"/>
    </row>
    <row r="364" spans="1:5" s="69" customFormat="1" ht="14.25">
      <c r="A364" s="66"/>
      <c r="B364" s="58"/>
      <c r="C364" s="67"/>
      <c r="D364" s="68"/>
      <c r="E364" s="68"/>
    </row>
    <row r="365" spans="1:5" s="69" customFormat="1" ht="14.25">
      <c r="A365" s="66"/>
      <c r="B365" s="58"/>
      <c r="C365" s="67"/>
      <c r="D365" s="68"/>
      <c r="E365" s="68"/>
    </row>
    <row r="366" spans="1:5" s="69" customFormat="1" ht="14.25">
      <c r="A366" s="66"/>
      <c r="B366" s="58"/>
      <c r="C366" s="67"/>
      <c r="D366" s="68"/>
      <c r="E366" s="68"/>
    </row>
    <row r="367" spans="1:5" s="69" customFormat="1" ht="14.25">
      <c r="A367" s="66"/>
      <c r="B367" s="58"/>
      <c r="C367" s="67"/>
      <c r="D367" s="68"/>
      <c r="E367" s="68"/>
    </row>
    <row r="368" spans="1:5" s="69" customFormat="1" ht="14.25">
      <c r="A368" s="66"/>
      <c r="B368" s="58"/>
      <c r="C368" s="67"/>
      <c r="D368" s="68"/>
      <c r="E368" s="68"/>
    </row>
    <row r="369" spans="1:5" s="69" customFormat="1" ht="14.25">
      <c r="A369" s="66"/>
      <c r="B369" s="58"/>
      <c r="C369" s="67"/>
      <c r="D369" s="68"/>
      <c r="E369" s="68"/>
    </row>
    <row r="370" spans="1:5" s="69" customFormat="1" ht="14.25">
      <c r="A370" s="66"/>
      <c r="B370" s="58"/>
      <c r="C370" s="67"/>
      <c r="D370" s="68"/>
      <c r="E370" s="68"/>
    </row>
    <row r="371" spans="1:5" s="69" customFormat="1" ht="14.25">
      <c r="A371" s="66"/>
      <c r="B371" s="58"/>
      <c r="C371" s="67"/>
      <c r="D371" s="68"/>
      <c r="E371" s="68"/>
    </row>
    <row r="372" spans="1:5" s="69" customFormat="1" ht="14.25">
      <c r="A372" s="66"/>
      <c r="B372" s="58"/>
      <c r="C372" s="67"/>
      <c r="D372" s="68"/>
      <c r="E372" s="68"/>
    </row>
    <row r="373" spans="1:5" s="69" customFormat="1" ht="14.25">
      <c r="A373" s="66"/>
      <c r="B373" s="58"/>
      <c r="C373" s="67"/>
      <c r="D373" s="68"/>
      <c r="E373" s="68"/>
    </row>
    <row r="374" spans="1:5" s="69" customFormat="1" ht="14.25">
      <c r="A374" s="66"/>
      <c r="B374" s="58"/>
      <c r="C374" s="67"/>
      <c r="D374" s="68"/>
      <c r="E374" s="68"/>
    </row>
    <row r="375" spans="1:5" s="69" customFormat="1" ht="14.25">
      <c r="A375" s="66"/>
      <c r="B375" s="58"/>
      <c r="C375" s="67"/>
      <c r="D375" s="68"/>
      <c r="E375" s="68"/>
    </row>
    <row r="376" spans="1:5" s="69" customFormat="1" ht="14.25">
      <c r="A376" s="66"/>
      <c r="B376" s="58"/>
      <c r="C376" s="67"/>
      <c r="D376" s="68"/>
      <c r="E376" s="68"/>
    </row>
    <row r="377" spans="1:5" s="69" customFormat="1" ht="14.25">
      <c r="A377" s="66"/>
      <c r="B377" s="58"/>
      <c r="C377" s="67"/>
      <c r="D377" s="68"/>
      <c r="E377" s="68"/>
    </row>
    <row r="378" spans="1:5" s="69" customFormat="1" ht="14.25">
      <c r="A378" s="66"/>
      <c r="B378" s="58"/>
      <c r="C378" s="67"/>
      <c r="D378" s="68"/>
      <c r="E378" s="68"/>
    </row>
    <row r="379" spans="1:5" s="69" customFormat="1" ht="14.25">
      <c r="A379" s="66"/>
      <c r="B379" s="58"/>
      <c r="C379" s="67"/>
      <c r="D379" s="68"/>
      <c r="E379" s="68"/>
    </row>
    <row r="380" spans="1:5" s="69" customFormat="1" ht="14.25">
      <c r="A380" s="66"/>
      <c r="B380" s="58"/>
      <c r="C380" s="67"/>
      <c r="D380" s="68"/>
      <c r="E380" s="68"/>
    </row>
    <row r="381" spans="1:5" s="69" customFormat="1" ht="14.25">
      <c r="A381" s="66"/>
      <c r="B381" s="58"/>
      <c r="C381" s="67"/>
      <c r="D381" s="68"/>
      <c r="E381" s="68"/>
    </row>
    <row r="382" spans="1:5" s="69" customFormat="1" ht="14.25">
      <c r="A382" s="66"/>
      <c r="B382" s="58"/>
      <c r="C382" s="67"/>
      <c r="D382" s="68"/>
      <c r="E382" s="68"/>
    </row>
    <row r="383" spans="1:5" s="69" customFormat="1" ht="14.25">
      <c r="A383" s="66"/>
      <c r="B383" s="58"/>
      <c r="C383" s="67"/>
      <c r="D383" s="68"/>
      <c r="E383" s="68"/>
    </row>
    <row r="384" spans="1:5" s="69" customFormat="1" ht="14.25">
      <c r="A384" s="66"/>
      <c r="B384" s="58"/>
      <c r="C384" s="67"/>
      <c r="D384" s="68"/>
      <c r="E384" s="68"/>
    </row>
    <row r="385" spans="1:5" s="69" customFormat="1" ht="14.25">
      <c r="A385" s="66"/>
      <c r="B385" s="58"/>
      <c r="C385" s="67"/>
      <c r="D385" s="68"/>
      <c r="E385" s="68"/>
    </row>
    <row r="386" spans="1:5" s="69" customFormat="1" ht="14.25">
      <c r="A386" s="66"/>
      <c r="B386" s="58"/>
      <c r="C386" s="67"/>
      <c r="D386" s="68"/>
      <c r="E386" s="68"/>
    </row>
    <row r="387" spans="1:5" s="69" customFormat="1" ht="14.25">
      <c r="A387" s="66"/>
      <c r="B387" s="58"/>
      <c r="C387" s="67"/>
      <c r="D387" s="68"/>
      <c r="E387" s="68"/>
    </row>
    <row r="388" spans="1:5" s="69" customFormat="1" ht="14.25">
      <c r="A388" s="66"/>
      <c r="B388" s="58"/>
      <c r="C388" s="67"/>
      <c r="D388" s="68"/>
      <c r="E388" s="68"/>
    </row>
    <row r="389" spans="1:5" s="69" customFormat="1" ht="14.25">
      <c r="A389" s="66"/>
      <c r="B389" s="58"/>
      <c r="C389" s="67"/>
      <c r="D389" s="68"/>
      <c r="E389" s="68"/>
    </row>
    <row r="390" spans="1:5" s="69" customFormat="1" ht="14.25">
      <c r="A390" s="66"/>
      <c r="B390" s="58"/>
      <c r="C390" s="67"/>
      <c r="D390" s="68"/>
      <c r="E390" s="68"/>
    </row>
    <row r="391" spans="1:5" s="69" customFormat="1" ht="14.25">
      <c r="A391" s="66"/>
      <c r="B391" s="58"/>
      <c r="C391" s="67"/>
      <c r="D391" s="68"/>
      <c r="E391" s="68"/>
    </row>
    <row r="392" spans="1:5" s="69" customFormat="1" ht="14.25">
      <c r="A392" s="66"/>
      <c r="B392" s="58"/>
      <c r="C392" s="67"/>
      <c r="D392" s="68"/>
      <c r="E392" s="68"/>
    </row>
    <row r="393" spans="1:5" s="69" customFormat="1" ht="14.25">
      <c r="A393" s="66"/>
      <c r="B393" s="58"/>
      <c r="C393" s="67"/>
      <c r="D393" s="68"/>
      <c r="E393" s="68"/>
    </row>
    <row r="394" spans="1:5" s="69" customFormat="1" ht="14.25">
      <c r="A394" s="66"/>
      <c r="B394" s="58"/>
      <c r="C394" s="67"/>
      <c r="D394" s="68"/>
      <c r="E394" s="68"/>
    </row>
    <row r="395" spans="1:5" s="69" customFormat="1" ht="14.25">
      <c r="A395" s="66"/>
      <c r="B395" s="58"/>
      <c r="C395" s="67"/>
      <c r="D395" s="68"/>
      <c r="E395" s="68"/>
    </row>
    <row r="396" spans="1:5" s="69" customFormat="1" ht="14.25">
      <c r="A396" s="66"/>
      <c r="B396" s="58"/>
      <c r="C396" s="67"/>
      <c r="D396" s="68"/>
      <c r="E396" s="68"/>
    </row>
    <row r="397" spans="1:5" s="69" customFormat="1" ht="14.25">
      <c r="A397" s="66"/>
      <c r="B397" s="58"/>
      <c r="C397" s="67"/>
      <c r="D397" s="68"/>
      <c r="E397" s="68"/>
    </row>
    <row r="398" spans="1:5" s="69" customFormat="1" ht="14.25">
      <c r="A398" s="66"/>
      <c r="B398" s="58"/>
      <c r="C398" s="67"/>
      <c r="D398" s="68"/>
      <c r="E398" s="68"/>
    </row>
    <row r="399" spans="1:5" s="69" customFormat="1" ht="14.25">
      <c r="A399" s="66"/>
      <c r="B399" s="58"/>
      <c r="C399" s="67"/>
      <c r="D399" s="68"/>
      <c r="E399" s="68"/>
    </row>
    <row r="400" spans="1:5" s="69" customFormat="1" ht="14.25">
      <c r="A400" s="66"/>
      <c r="B400" s="58"/>
      <c r="C400" s="67"/>
      <c r="D400" s="68"/>
      <c r="E400" s="68"/>
    </row>
    <row r="401" spans="1:5" s="69" customFormat="1" ht="14.25">
      <c r="A401" s="66"/>
      <c r="B401" s="58"/>
      <c r="C401" s="67"/>
      <c r="D401" s="68"/>
      <c r="E401" s="68"/>
    </row>
    <row r="402" spans="1:5" s="69" customFormat="1" ht="14.25">
      <c r="A402" s="66"/>
      <c r="B402" s="58"/>
      <c r="C402" s="67"/>
      <c r="D402" s="68"/>
      <c r="E402" s="68"/>
    </row>
    <row r="403" spans="1:5" s="69" customFormat="1" ht="14.25">
      <c r="A403" s="66"/>
      <c r="B403" s="58"/>
      <c r="C403" s="67"/>
      <c r="D403" s="68"/>
      <c r="E403" s="68"/>
    </row>
    <row r="404" spans="1:5" s="69" customFormat="1" ht="14.25">
      <c r="A404" s="66"/>
      <c r="B404" s="58"/>
      <c r="C404" s="67"/>
      <c r="D404" s="68"/>
      <c r="E404" s="68"/>
    </row>
    <row r="405" spans="1:5" s="69" customFormat="1" ht="14.25">
      <c r="A405" s="66"/>
      <c r="B405" s="58"/>
      <c r="C405" s="67"/>
      <c r="D405" s="68"/>
      <c r="E405" s="68"/>
    </row>
    <row r="406" spans="1:5" s="69" customFormat="1" ht="14.25">
      <c r="A406" s="66"/>
      <c r="B406" s="58"/>
      <c r="C406" s="67"/>
      <c r="D406" s="68"/>
      <c r="E406" s="68"/>
    </row>
    <row r="407" spans="1:5" s="69" customFormat="1" ht="14.25">
      <c r="A407" s="66"/>
      <c r="B407" s="58"/>
      <c r="C407" s="67"/>
      <c r="D407" s="68"/>
      <c r="E407" s="68"/>
    </row>
    <row r="408" spans="1:5" s="69" customFormat="1" ht="14.25">
      <c r="A408" s="66"/>
      <c r="B408" s="58"/>
      <c r="C408" s="67"/>
      <c r="D408" s="68"/>
      <c r="E408" s="68"/>
    </row>
    <row r="409" spans="1:5" s="69" customFormat="1" ht="14.25">
      <c r="A409" s="66"/>
      <c r="B409" s="58"/>
      <c r="C409" s="67"/>
      <c r="D409" s="68"/>
      <c r="E409" s="68"/>
    </row>
    <row r="410" spans="1:5" s="69" customFormat="1" ht="14.25">
      <c r="A410" s="66"/>
      <c r="B410" s="58"/>
      <c r="C410" s="67"/>
      <c r="D410" s="68"/>
      <c r="E410" s="68"/>
    </row>
    <row r="411" spans="1:5" s="69" customFormat="1" ht="14.25">
      <c r="A411" s="66"/>
      <c r="B411" s="58"/>
      <c r="C411" s="67"/>
      <c r="D411" s="68"/>
      <c r="E411" s="68"/>
    </row>
    <row r="412" spans="1:5" s="69" customFormat="1" ht="14.25">
      <c r="A412" s="66"/>
      <c r="B412" s="58"/>
      <c r="C412" s="67"/>
      <c r="D412" s="68"/>
      <c r="E412" s="68"/>
    </row>
    <row r="413" spans="1:5" s="69" customFormat="1" ht="14.25">
      <c r="A413" s="66"/>
      <c r="B413" s="58"/>
      <c r="C413" s="67"/>
      <c r="D413" s="68"/>
      <c r="E413" s="68"/>
    </row>
    <row r="414" spans="1:5" s="69" customFormat="1" ht="14.25">
      <c r="A414" s="66"/>
      <c r="B414" s="58"/>
      <c r="C414" s="67"/>
      <c r="D414" s="68"/>
      <c r="E414" s="68"/>
    </row>
    <row r="415" spans="1:5" s="69" customFormat="1" ht="14.25">
      <c r="A415" s="66"/>
      <c r="B415" s="58"/>
      <c r="C415" s="67"/>
      <c r="D415" s="68"/>
      <c r="E415" s="68"/>
    </row>
    <row r="416" spans="1:5" s="69" customFormat="1" ht="14.25">
      <c r="A416" s="66"/>
      <c r="B416" s="58"/>
      <c r="C416" s="67"/>
      <c r="D416" s="68"/>
      <c r="E416" s="68"/>
    </row>
    <row r="417" spans="1:5" s="69" customFormat="1" ht="14.25">
      <c r="A417" s="66"/>
      <c r="B417" s="58"/>
      <c r="C417" s="67"/>
      <c r="D417" s="68"/>
      <c r="E417" s="68"/>
    </row>
    <row r="418" spans="1:5" s="69" customFormat="1" ht="14.25">
      <c r="A418" s="66"/>
      <c r="B418" s="58"/>
      <c r="C418" s="67"/>
      <c r="D418" s="68"/>
      <c r="E418" s="68"/>
    </row>
    <row r="419" spans="1:5" s="69" customFormat="1" ht="14.25">
      <c r="A419" s="66"/>
      <c r="B419" s="58"/>
      <c r="C419" s="67"/>
      <c r="D419" s="68"/>
      <c r="E419" s="68"/>
    </row>
    <row r="420" spans="1:5" s="69" customFormat="1" ht="14.25">
      <c r="A420" s="66"/>
      <c r="B420" s="58"/>
      <c r="C420" s="67"/>
      <c r="D420" s="68"/>
      <c r="E420" s="68"/>
    </row>
    <row r="421" spans="1:5" s="69" customFormat="1" ht="14.25">
      <c r="A421" s="66"/>
      <c r="B421" s="58"/>
      <c r="C421" s="67"/>
      <c r="D421" s="68"/>
      <c r="E421" s="68"/>
    </row>
    <row r="422" spans="1:5" s="69" customFormat="1" ht="14.25">
      <c r="A422" s="66"/>
      <c r="B422" s="58"/>
      <c r="C422" s="67"/>
      <c r="D422" s="68"/>
      <c r="E422" s="68"/>
    </row>
    <row r="423" spans="1:5" s="69" customFormat="1" ht="14.25">
      <c r="A423" s="66"/>
      <c r="B423" s="58"/>
      <c r="C423" s="67"/>
      <c r="D423" s="68"/>
      <c r="E423" s="68"/>
    </row>
    <row r="424" spans="1:5" s="69" customFormat="1" ht="14.25">
      <c r="A424" s="66"/>
      <c r="B424" s="58"/>
      <c r="C424" s="67"/>
      <c r="D424" s="68"/>
      <c r="E424" s="68"/>
    </row>
    <row r="425" spans="1:5" s="69" customFormat="1" ht="14.25">
      <c r="A425" s="66"/>
      <c r="B425" s="58"/>
      <c r="C425" s="67"/>
      <c r="D425" s="68"/>
      <c r="E425" s="68"/>
    </row>
    <row r="426" spans="1:5" s="69" customFormat="1" ht="14.25">
      <c r="A426" s="66"/>
      <c r="B426" s="58"/>
      <c r="C426" s="67"/>
      <c r="D426" s="68"/>
      <c r="E426" s="68"/>
    </row>
    <row r="427" spans="1:5" s="69" customFormat="1" ht="14.25">
      <c r="A427" s="66"/>
      <c r="B427" s="58"/>
      <c r="C427" s="67"/>
      <c r="D427" s="68"/>
      <c r="E427" s="68"/>
    </row>
    <row r="428" spans="1:5" s="69" customFormat="1" ht="14.25">
      <c r="A428" s="66"/>
      <c r="B428" s="58"/>
      <c r="C428" s="67"/>
      <c r="D428" s="68"/>
      <c r="E428" s="68"/>
    </row>
    <row r="429" spans="1:5" s="69" customFormat="1" ht="14.25">
      <c r="A429" s="66"/>
      <c r="B429" s="58"/>
      <c r="C429" s="67"/>
      <c r="D429" s="68"/>
      <c r="E429" s="68"/>
    </row>
    <row r="430" spans="1:5" s="69" customFormat="1" ht="14.25">
      <c r="A430" s="66"/>
      <c r="B430" s="58"/>
      <c r="C430" s="67"/>
      <c r="D430" s="68"/>
      <c r="E430" s="68"/>
    </row>
    <row r="431" spans="1:5" s="69" customFormat="1" ht="14.25">
      <c r="A431" s="66"/>
      <c r="B431" s="58"/>
      <c r="C431" s="67"/>
      <c r="D431" s="68"/>
      <c r="E431" s="68"/>
    </row>
    <row r="432" spans="1:5" s="69" customFormat="1" ht="14.25">
      <c r="A432" s="66"/>
      <c r="B432" s="58"/>
      <c r="C432" s="67"/>
      <c r="D432" s="68"/>
      <c r="E432" s="68"/>
    </row>
    <row r="433" spans="1:5" s="69" customFormat="1" ht="14.25">
      <c r="A433" s="66"/>
      <c r="B433" s="58"/>
      <c r="C433" s="67"/>
      <c r="D433" s="68"/>
      <c r="E433" s="68"/>
    </row>
    <row r="434" spans="1:5" s="69" customFormat="1" ht="14.25">
      <c r="A434" s="66"/>
      <c r="B434" s="58"/>
      <c r="C434" s="67"/>
      <c r="D434" s="68"/>
      <c r="E434" s="68"/>
    </row>
    <row r="435" spans="1:5" s="69" customFormat="1" ht="14.25">
      <c r="A435" s="66"/>
      <c r="B435" s="58"/>
      <c r="C435" s="67"/>
      <c r="D435" s="68"/>
      <c r="E435" s="68"/>
    </row>
    <row r="436" spans="1:5" s="69" customFormat="1" ht="14.25">
      <c r="A436" s="66"/>
      <c r="B436" s="58"/>
      <c r="C436" s="67"/>
      <c r="D436" s="68"/>
      <c r="E436" s="68"/>
    </row>
    <row r="437" spans="1:5" s="69" customFormat="1" ht="14.25">
      <c r="A437" s="66"/>
      <c r="B437" s="58"/>
      <c r="C437" s="67"/>
      <c r="D437" s="68"/>
      <c r="E437" s="68"/>
    </row>
    <row r="438" spans="1:5" s="69" customFormat="1" ht="14.25">
      <c r="A438" s="66"/>
      <c r="B438" s="58"/>
      <c r="C438" s="67"/>
      <c r="D438" s="68"/>
      <c r="E438" s="68"/>
    </row>
    <row r="439" spans="1:5" s="69" customFormat="1" ht="14.25">
      <c r="A439" s="66"/>
      <c r="B439" s="58"/>
      <c r="C439" s="67"/>
      <c r="D439" s="68"/>
      <c r="E439" s="68"/>
    </row>
    <row r="440" spans="1:5" s="69" customFormat="1" ht="14.25">
      <c r="A440" s="66"/>
      <c r="B440" s="58"/>
      <c r="C440" s="67"/>
      <c r="D440" s="68"/>
      <c r="E440" s="68"/>
    </row>
    <row r="441" spans="1:5" s="69" customFormat="1" ht="14.25">
      <c r="A441" s="66"/>
      <c r="B441" s="58"/>
      <c r="C441" s="67"/>
      <c r="D441" s="68"/>
      <c r="E441" s="68"/>
    </row>
    <row r="442" spans="1:5" s="69" customFormat="1" ht="14.25">
      <c r="A442" s="66"/>
      <c r="B442" s="58"/>
      <c r="C442" s="67"/>
      <c r="D442" s="68"/>
      <c r="E442" s="68"/>
    </row>
    <row r="443" spans="1:5" s="69" customFormat="1" ht="14.25">
      <c r="A443" s="66"/>
      <c r="B443" s="58"/>
      <c r="C443" s="67"/>
      <c r="D443" s="68"/>
      <c r="E443" s="68"/>
    </row>
    <row r="444" spans="1:5" s="69" customFormat="1" ht="14.25">
      <c r="A444" s="66"/>
      <c r="B444" s="58"/>
      <c r="C444" s="67"/>
      <c r="D444" s="68"/>
      <c r="E444" s="68"/>
    </row>
    <row r="445" spans="1:5" s="69" customFormat="1" ht="14.25">
      <c r="A445" s="66"/>
      <c r="B445" s="58"/>
      <c r="C445" s="67"/>
      <c r="D445" s="68"/>
      <c r="E445" s="68"/>
    </row>
    <row r="446" spans="1:5" s="69" customFormat="1" ht="14.25">
      <c r="A446" s="66"/>
      <c r="B446" s="58"/>
      <c r="C446" s="67"/>
      <c r="D446" s="68"/>
      <c r="E446" s="68"/>
    </row>
    <row r="447" spans="1:5" s="69" customFormat="1" ht="14.25">
      <c r="A447" s="66"/>
      <c r="B447" s="58"/>
      <c r="C447" s="67"/>
      <c r="D447" s="68"/>
      <c r="E447" s="68"/>
    </row>
    <row r="448" spans="1:5" s="69" customFormat="1" ht="14.25">
      <c r="A448" s="66"/>
      <c r="B448" s="58"/>
      <c r="C448" s="67"/>
      <c r="D448" s="68"/>
      <c r="E448" s="68"/>
    </row>
    <row r="449" spans="1:5" s="69" customFormat="1" ht="14.25">
      <c r="A449" s="66"/>
      <c r="B449" s="58"/>
      <c r="C449" s="67"/>
      <c r="D449" s="68"/>
      <c r="E449" s="68"/>
    </row>
    <row r="450" spans="1:5" s="69" customFormat="1" ht="14.25">
      <c r="A450" s="66"/>
      <c r="B450" s="58"/>
      <c r="C450" s="67"/>
      <c r="D450" s="68"/>
      <c r="E450" s="68"/>
    </row>
    <row r="451" spans="1:5" s="69" customFormat="1" ht="14.25">
      <c r="A451" s="66"/>
      <c r="B451" s="58"/>
      <c r="C451" s="67"/>
      <c r="D451" s="68"/>
      <c r="E451" s="68"/>
    </row>
    <row r="452" spans="1:5" s="69" customFormat="1" ht="14.25">
      <c r="A452" s="66"/>
      <c r="B452" s="58"/>
      <c r="C452" s="67"/>
      <c r="D452" s="68"/>
      <c r="E452" s="68"/>
    </row>
    <row r="453" spans="1:5" s="69" customFormat="1" ht="14.25">
      <c r="A453" s="66"/>
      <c r="B453" s="58"/>
      <c r="C453" s="67"/>
      <c r="D453" s="68"/>
      <c r="E453" s="68"/>
    </row>
    <row r="454" spans="1:5" s="69" customFormat="1" ht="14.25">
      <c r="A454" s="66"/>
      <c r="B454" s="58"/>
      <c r="C454" s="67"/>
      <c r="D454" s="68"/>
      <c r="E454" s="68"/>
    </row>
    <row r="455" spans="1:5" s="69" customFormat="1" ht="14.25">
      <c r="A455" s="66"/>
      <c r="B455" s="58"/>
      <c r="C455" s="67"/>
      <c r="D455" s="68"/>
      <c r="E455" s="68"/>
    </row>
    <row r="456" spans="1:5" s="69" customFormat="1" ht="14.25">
      <c r="A456" s="66"/>
      <c r="B456" s="58"/>
      <c r="C456" s="67"/>
      <c r="D456" s="68"/>
      <c r="E456" s="68"/>
    </row>
    <row r="457" spans="1:5" s="69" customFormat="1" ht="14.25">
      <c r="A457" s="66"/>
      <c r="B457" s="58"/>
      <c r="C457" s="67"/>
      <c r="D457" s="68"/>
      <c r="E457" s="68"/>
    </row>
    <row r="458" spans="1:5" s="69" customFormat="1" ht="14.25">
      <c r="A458" s="66"/>
      <c r="B458" s="58"/>
      <c r="C458" s="67"/>
      <c r="D458" s="68"/>
      <c r="E458" s="68"/>
    </row>
    <row r="459" spans="1:5" s="69" customFormat="1" ht="14.25">
      <c r="A459" s="66"/>
      <c r="B459" s="58"/>
      <c r="C459" s="67"/>
      <c r="D459" s="68"/>
      <c r="E459" s="68"/>
    </row>
    <row r="460" spans="1:5" s="69" customFormat="1" ht="14.25">
      <c r="A460" s="66"/>
      <c r="B460" s="58"/>
      <c r="C460" s="67"/>
      <c r="D460" s="68"/>
      <c r="E460" s="68"/>
    </row>
    <row r="461" spans="1:5" s="69" customFormat="1" ht="14.25">
      <c r="A461" s="66"/>
      <c r="B461" s="58"/>
      <c r="C461" s="67"/>
      <c r="D461" s="68"/>
      <c r="E461" s="68"/>
    </row>
    <row r="462" spans="1:5" s="69" customFormat="1" ht="14.25">
      <c r="A462" s="66"/>
      <c r="B462" s="58"/>
      <c r="C462" s="67"/>
      <c r="D462" s="68"/>
      <c r="E462" s="68"/>
    </row>
    <row r="463" spans="1:5" s="69" customFormat="1" ht="14.25">
      <c r="A463" s="66"/>
      <c r="B463" s="58"/>
      <c r="C463" s="67"/>
      <c r="D463" s="68"/>
      <c r="E463" s="68"/>
    </row>
    <row r="464" spans="1:5" s="69" customFormat="1" ht="14.25">
      <c r="A464" s="66"/>
      <c r="B464" s="58"/>
      <c r="C464" s="67"/>
      <c r="D464" s="68"/>
      <c r="E464" s="68"/>
    </row>
    <row r="465" spans="1:5" s="69" customFormat="1" ht="14.25">
      <c r="A465" s="66"/>
      <c r="B465" s="58"/>
      <c r="C465" s="67"/>
      <c r="D465" s="68"/>
      <c r="E465" s="68"/>
    </row>
    <row r="466" spans="1:5" s="69" customFormat="1" ht="14.25">
      <c r="A466" s="66"/>
      <c r="B466" s="58"/>
      <c r="C466" s="67"/>
      <c r="D466" s="68"/>
      <c r="E466" s="68"/>
    </row>
    <row r="467" spans="1:5" s="69" customFormat="1" ht="14.25">
      <c r="A467" s="66"/>
      <c r="B467" s="58"/>
      <c r="C467" s="67"/>
      <c r="D467" s="68"/>
      <c r="E467" s="68"/>
    </row>
    <row r="468" spans="1:5" s="69" customFormat="1" ht="14.25">
      <c r="A468" s="66"/>
      <c r="B468" s="58"/>
      <c r="C468" s="67"/>
      <c r="D468" s="68"/>
      <c r="E468" s="68"/>
    </row>
    <row r="469" spans="1:5" s="69" customFormat="1" ht="14.25">
      <c r="A469" s="66"/>
      <c r="B469" s="58"/>
      <c r="C469" s="67"/>
      <c r="D469" s="68"/>
      <c r="E469" s="68"/>
    </row>
    <row r="470" spans="1:5" s="69" customFormat="1" ht="14.25">
      <c r="A470" s="66"/>
      <c r="B470" s="58"/>
      <c r="C470" s="67"/>
      <c r="D470" s="68"/>
      <c r="E470" s="68"/>
    </row>
    <row r="471" spans="1:5" s="69" customFormat="1" ht="14.25">
      <c r="A471" s="66"/>
      <c r="B471" s="58"/>
      <c r="C471" s="67"/>
      <c r="D471" s="68"/>
      <c r="E471" s="68"/>
    </row>
    <row r="472" spans="1:5" s="69" customFormat="1" ht="14.25">
      <c r="A472" s="66"/>
      <c r="B472" s="58"/>
      <c r="C472" s="67"/>
      <c r="D472" s="68"/>
      <c r="E472" s="68"/>
    </row>
    <row r="473" spans="1:5" s="69" customFormat="1" ht="14.25">
      <c r="A473" s="66"/>
      <c r="B473" s="58"/>
      <c r="C473" s="67"/>
      <c r="D473" s="68"/>
      <c r="E473" s="68"/>
    </row>
    <row r="474" spans="1:5" s="69" customFormat="1" ht="14.25">
      <c r="A474" s="66"/>
      <c r="B474" s="58"/>
      <c r="C474" s="67"/>
      <c r="D474" s="68"/>
      <c r="E474" s="68"/>
    </row>
    <row r="475" spans="1:5" s="69" customFormat="1" ht="14.25">
      <c r="A475" s="66"/>
      <c r="B475" s="58"/>
      <c r="C475" s="67"/>
      <c r="D475" s="68"/>
      <c r="E475" s="68"/>
    </row>
    <row r="476" spans="1:5" s="69" customFormat="1" ht="14.25">
      <c r="A476" s="66"/>
      <c r="B476" s="58"/>
      <c r="C476" s="67"/>
      <c r="D476" s="68"/>
      <c r="E476" s="68"/>
    </row>
    <row r="477" spans="1:5" s="69" customFormat="1" ht="14.25">
      <c r="A477" s="66"/>
      <c r="B477" s="58"/>
      <c r="C477" s="67"/>
      <c r="D477" s="68"/>
      <c r="E477" s="68"/>
    </row>
    <row r="478" spans="1:5" s="69" customFormat="1" ht="14.25">
      <c r="A478" s="66"/>
      <c r="B478" s="58"/>
      <c r="C478" s="67"/>
      <c r="D478" s="68"/>
      <c r="E478" s="68"/>
    </row>
    <row r="479" spans="1:5" s="69" customFormat="1" ht="14.25">
      <c r="A479" s="66"/>
      <c r="B479" s="58"/>
      <c r="C479" s="67"/>
      <c r="D479" s="68"/>
      <c r="E479" s="68"/>
    </row>
    <row r="480" spans="1:5" s="69" customFormat="1" ht="14.25">
      <c r="A480" s="66"/>
      <c r="B480" s="58"/>
      <c r="C480" s="67"/>
      <c r="D480" s="68"/>
      <c r="E480" s="68"/>
    </row>
    <row r="481" spans="1:5" s="69" customFormat="1" ht="14.25">
      <c r="A481" s="66"/>
      <c r="B481" s="58"/>
      <c r="C481" s="67"/>
      <c r="D481" s="68"/>
      <c r="E481" s="68"/>
    </row>
    <row r="482" spans="1:5" s="69" customFormat="1" ht="14.25">
      <c r="A482" s="66"/>
      <c r="B482" s="58"/>
      <c r="C482" s="67"/>
      <c r="D482" s="68"/>
      <c r="E482" s="68"/>
    </row>
    <row r="483" spans="1:5" s="69" customFormat="1" ht="14.25">
      <c r="A483" s="66"/>
      <c r="B483" s="58"/>
      <c r="C483" s="67"/>
      <c r="D483" s="68"/>
      <c r="E483" s="68"/>
    </row>
    <row r="484" spans="1:5" s="69" customFormat="1" ht="14.25">
      <c r="A484" s="66"/>
      <c r="B484" s="58"/>
      <c r="C484" s="67"/>
      <c r="D484" s="68"/>
      <c r="E484" s="68"/>
    </row>
    <row r="485" spans="1:5" s="69" customFormat="1" ht="14.25">
      <c r="A485" s="66"/>
      <c r="B485" s="58"/>
      <c r="C485" s="67"/>
      <c r="D485" s="68"/>
      <c r="E485" s="68"/>
    </row>
    <row r="486" spans="1:5" s="69" customFormat="1" ht="14.25">
      <c r="A486" s="66"/>
      <c r="B486" s="58"/>
      <c r="C486" s="67"/>
      <c r="D486" s="68"/>
      <c r="E486" s="68"/>
    </row>
    <row r="487" spans="1:5" s="69" customFormat="1" ht="14.25">
      <c r="A487" s="66"/>
      <c r="B487" s="58"/>
      <c r="C487" s="67"/>
      <c r="D487" s="68"/>
      <c r="E487" s="68"/>
    </row>
    <row r="488" spans="1:5" s="69" customFormat="1" ht="14.25">
      <c r="A488" s="66"/>
      <c r="B488" s="58"/>
      <c r="C488" s="67"/>
      <c r="D488" s="68"/>
      <c r="E488" s="68"/>
    </row>
    <row r="489" spans="1:5" s="69" customFormat="1" ht="14.25">
      <c r="A489" s="66"/>
      <c r="B489" s="58"/>
      <c r="C489" s="67"/>
      <c r="D489" s="68"/>
      <c r="E489" s="68"/>
    </row>
    <row r="490" spans="1:5" s="69" customFormat="1" ht="14.25">
      <c r="A490" s="66"/>
      <c r="B490" s="58"/>
      <c r="C490" s="67"/>
      <c r="D490" s="68"/>
      <c r="E490" s="68"/>
    </row>
    <row r="491" spans="1:5" s="69" customFormat="1" ht="14.25">
      <c r="A491" s="66"/>
      <c r="B491" s="58"/>
      <c r="C491" s="67"/>
      <c r="D491" s="68"/>
      <c r="E491" s="68"/>
    </row>
    <row r="492" spans="1:5" s="69" customFormat="1" ht="14.25">
      <c r="A492" s="66"/>
      <c r="B492" s="58"/>
      <c r="C492" s="67"/>
      <c r="D492" s="68"/>
      <c r="E492" s="68"/>
    </row>
    <row r="493" spans="1:5" s="69" customFormat="1" ht="14.25">
      <c r="A493" s="66"/>
      <c r="B493" s="58"/>
      <c r="C493" s="67"/>
      <c r="D493" s="68"/>
      <c r="E493" s="68"/>
    </row>
    <row r="494" spans="1:5" s="69" customFormat="1" ht="14.25">
      <c r="A494" s="66"/>
      <c r="B494" s="58"/>
      <c r="C494" s="67"/>
      <c r="D494" s="68"/>
      <c r="E494" s="68"/>
    </row>
    <row r="495" spans="1:5" s="69" customFormat="1" ht="14.25">
      <c r="A495" s="66"/>
      <c r="B495" s="58"/>
      <c r="C495" s="67"/>
      <c r="D495" s="68"/>
      <c r="E495" s="68"/>
    </row>
    <row r="496" spans="1:5" s="69" customFormat="1" ht="14.25">
      <c r="A496" s="66"/>
      <c r="B496" s="58"/>
      <c r="C496" s="67"/>
      <c r="D496" s="68"/>
      <c r="E496" s="68"/>
    </row>
    <row r="497" spans="1:5" s="69" customFormat="1" ht="14.25">
      <c r="A497" s="66"/>
      <c r="B497" s="58"/>
      <c r="C497" s="67"/>
      <c r="D497" s="68"/>
      <c r="E497" s="68"/>
    </row>
    <row r="498" spans="1:5" s="69" customFormat="1" ht="14.25">
      <c r="A498" s="66"/>
      <c r="B498" s="58"/>
      <c r="C498" s="67"/>
      <c r="D498" s="68"/>
      <c r="E498" s="68"/>
    </row>
    <row r="499" spans="1:5" s="69" customFormat="1" ht="14.25">
      <c r="A499" s="66"/>
      <c r="B499" s="58"/>
      <c r="C499" s="67"/>
      <c r="D499" s="68"/>
      <c r="E499" s="68"/>
    </row>
    <row r="500" spans="1:5" s="69" customFormat="1" ht="14.25">
      <c r="A500" s="66"/>
      <c r="B500" s="58"/>
      <c r="C500" s="67"/>
      <c r="D500" s="68"/>
      <c r="E500" s="68"/>
    </row>
    <row r="501" spans="1:5" s="69" customFormat="1" ht="14.25">
      <c r="A501" s="66"/>
      <c r="B501" s="58"/>
      <c r="C501" s="67"/>
      <c r="D501" s="68"/>
      <c r="E501" s="68"/>
    </row>
    <row r="502" spans="1:5" s="69" customFormat="1" ht="14.25">
      <c r="A502" s="66"/>
      <c r="B502" s="58"/>
      <c r="C502" s="67"/>
      <c r="D502" s="68"/>
      <c r="E502" s="68"/>
    </row>
    <row r="503" spans="1:5" s="69" customFormat="1" ht="14.25">
      <c r="A503" s="66"/>
      <c r="B503" s="58"/>
      <c r="C503" s="67"/>
      <c r="D503" s="68"/>
      <c r="E503" s="68"/>
    </row>
    <row r="504" spans="1:5" s="69" customFormat="1" ht="14.25">
      <c r="A504" s="66"/>
      <c r="B504" s="58"/>
      <c r="C504" s="67"/>
      <c r="D504" s="68"/>
      <c r="E504" s="68"/>
    </row>
    <row r="505" spans="1:5" s="69" customFormat="1" ht="14.25">
      <c r="A505" s="66"/>
      <c r="B505" s="58"/>
      <c r="C505" s="67"/>
      <c r="D505" s="68"/>
      <c r="E505" s="68"/>
    </row>
    <row r="506" spans="1:5" s="69" customFormat="1" ht="14.25">
      <c r="A506" s="66"/>
      <c r="B506" s="58"/>
      <c r="C506" s="67"/>
      <c r="D506" s="68"/>
      <c r="E506" s="68"/>
    </row>
    <row r="507" spans="1:5" s="69" customFormat="1" ht="14.25">
      <c r="A507" s="66"/>
      <c r="B507" s="58"/>
      <c r="C507" s="67"/>
      <c r="D507" s="68"/>
      <c r="E507" s="68"/>
    </row>
    <row r="508" spans="1:5" s="69" customFormat="1" ht="14.25">
      <c r="A508" s="66"/>
      <c r="B508" s="58"/>
      <c r="C508" s="67"/>
      <c r="D508" s="68"/>
      <c r="E508" s="68"/>
    </row>
    <row r="509" spans="1:5" s="69" customFormat="1" ht="14.25">
      <c r="A509" s="66"/>
      <c r="B509" s="58"/>
      <c r="C509" s="67"/>
      <c r="D509" s="68"/>
      <c r="E509" s="68"/>
    </row>
    <row r="510" spans="1:5" s="69" customFormat="1" ht="14.25">
      <c r="A510" s="66"/>
      <c r="B510" s="58"/>
      <c r="C510" s="67"/>
      <c r="D510" s="68"/>
      <c r="E510" s="68"/>
    </row>
    <row r="511" spans="1:5" s="69" customFormat="1" ht="14.25">
      <c r="A511" s="66"/>
      <c r="B511" s="58"/>
      <c r="C511" s="67"/>
      <c r="D511" s="68"/>
      <c r="E511" s="68"/>
    </row>
    <row r="512" spans="1:5" s="69" customFormat="1" ht="14.25">
      <c r="A512" s="66"/>
      <c r="B512" s="58"/>
      <c r="C512" s="67"/>
      <c r="D512" s="68"/>
      <c r="E512" s="68"/>
    </row>
    <row r="513" spans="1:5" s="69" customFormat="1" ht="14.25">
      <c r="A513" s="66"/>
      <c r="B513" s="58"/>
      <c r="C513" s="67"/>
      <c r="D513" s="68"/>
      <c r="E513" s="68"/>
    </row>
    <row r="514" spans="1:5" s="69" customFormat="1" ht="14.25">
      <c r="A514" s="66"/>
      <c r="B514" s="58"/>
      <c r="C514" s="67"/>
      <c r="D514" s="68"/>
      <c r="E514" s="68"/>
    </row>
    <row r="515" spans="1:5" s="69" customFormat="1" ht="14.25">
      <c r="A515" s="66"/>
      <c r="B515" s="58"/>
      <c r="C515" s="67"/>
      <c r="D515" s="68"/>
      <c r="E515" s="68"/>
    </row>
    <row r="516" spans="1:5" s="69" customFormat="1" ht="14.25">
      <c r="A516" s="66"/>
      <c r="B516" s="58"/>
      <c r="C516" s="67"/>
      <c r="D516" s="68"/>
      <c r="E516" s="68"/>
    </row>
    <row r="517" spans="1:5" s="69" customFormat="1" ht="14.25">
      <c r="A517" s="66"/>
      <c r="B517" s="58"/>
      <c r="C517" s="67"/>
      <c r="D517" s="68"/>
      <c r="E517" s="68"/>
    </row>
    <row r="518" spans="1:5" s="69" customFormat="1" ht="14.25">
      <c r="A518" s="66"/>
      <c r="B518" s="58"/>
      <c r="C518" s="67"/>
      <c r="D518" s="68"/>
      <c r="E518" s="68"/>
    </row>
    <row r="519" spans="1:5" s="69" customFormat="1" ht="14.25">
      <c r="A519" s="66"/>
      <c r="B519" s="58"/>
      <c r="C519" s="67"/>
      <c r="D519" s="68"/>
      <c r="E519" s="68"/>
    </row>
    <row r="520" spans="1:5" s="69" customFormat="1" ht="14.25">
      <c r="A520" s="66"/>
      <c r="B520" s="58"/>
      <c r="C520" s="67"/>
      <c r="D520" s="68"/>
      <c r="E520" s="68"/>
    </row>
    <row r="521" spans="1:5" s="69" customFormat="1" ht="14.25">
      <c r="A521" s="66"/>
      <c r="B521" s="58"/>
      <c r="C521" s="67"/>
      <c r="D521" s="68"/>
      <c r="E521" s="68"/>
    </row>
    <row r="522" spans="1:5" s="69" customFormat="1" ht="14.25">
      <c r="A522" s="66"/>
      <c r="B522" s="58"/>
      <c r="C522" s="67"/>
      <c r="D522" s="68"/>
      <c r="E522" s="68"/>
    </row>
    <row r="523" spans="1:5" s="69" customFormat="1" ht="14.25">
      <c r="A523" s="66"/>
      <c r="B523" s="58"/>
      <c r="C523" s="67"/>
      <c r="D523" s="68"/>
      <c r="E523" s="68"/>
    </row>
    <row r="524" spans="1:5" s="69" customFormat="1" ht="14.25">
      <c r="A524" s="66"/>
      <c r="B524" s="58"/>
      <c r="C524" s="67"/>
      <c r="D524" s="68"/>
      <c r="E524" s="68"/>
    </row>
    <row r="525" spans="1:5" s="69" customFormat="1" ht="14.25">
      <c r="A525" s="66"/>
      <c r="B525" s="58"/>
      <c r="C525" s="67"/>
      <c r="D525" s="68"/>
      <c r="E525" s="68"/>
    </row>
    <row r="526" spans="1:5" s="69" customFormat="1" ht="14.25">
      <c r="A526" s="66"/>
      <c r="B526" s="58"/>
      <c r="C526" s="67"/>
      <c r="D526" s="68"/>
      <c r="E526" s="68"/>
    </row>
    <row r="527" spans="1:5" s="69" customFormat="1" ht="14.25">
      <c r="A527" s="66"/>
      <c r="B527" s="58"/>
      <c r="C527" s="67"/>
      <c r="D527" s="68"/>
      <c r="E527" s="68"/>
    </row>
    <row r="528" spans="1:5" s="69" customFormat="1" ht="14.25">
      <c r="A528" s="66"/>
      <c r="B528" s="58"/>
      <c r="C528" s="67"/>
      <c r="D528" s="68"/>
      <c r="E528" s="68"/>
    </row>
    <row r="529" spans="1:5" s="69" customFormat="1" ht="14.25">
      <c r="A529" s="66"/>
      <c r="B529" s="58"/>
      <c r="C529" s="67"/>
      <c r="D529" s="68"/>
      <c r="E529" s="68"/>
    </row>
    <row r="530" spans="1:5" s="69" customFormat="1" ht="14.25">
      <c r="A530" s="66"/>
      <c r="B530" s="58"/>
      <c r="C530" s="67"/>
      <c r="D530" s="68"/>
      <c r="E530" s="68"/>
    </row>
    <row r="531" spans="1:5" s="69" customFormat="1" ht="14.25">
      <c r="A531" s="66"/>
      <c r="B531" s="58"/>
      <c r="C531" s="67"/>
      <c r="D531" s="68"/>
      <c r="E531" s="68"/>
    </row>
    <row r="532" spans="1:5" s="69" customFormat="1" ht="14.25">
      <c r="A532" s="66"/>
      <c r="B532" s="58"/>
      <c r="C532" s="67"/>
      <c r="D532" s="68"/>
      <c r="E532" s="68"/>
    </row>
    <row r="533" spans="1:5" s="69" customFormat="1" ht="14.25">
      <c r="A533" s="66"/>
      <c r="B533" s="58"/>
      <c r="C533" s="67"/>
      <c r="D533" s="68"/>
      <c r="E533" s="68"/>
    </row>
    <row r="534" spans="1:5" s="69" customFormat="1" ht="14.25">
      <c r="A534" s="66"/>
      <c r="B534" s="58"/>
      <c r="C534" s="67"/>
      <c r="D534" s="68"/>
      <c r="E534" s="68"/>
    </row>
    <row r="535" spans="1:5" s="69" customFormat="1" ht="14.25">
      <c r="A535" s="66"/>
      <c r="B535" s="58"/>
      <c r="C535" s="67"/>
      <c r="D535" s="68"/>
      <c r="E535" s="68"/>
    </row>
    <row r="536" spans="1:5" s="69" customFormat="1" ht="14.25">
      <c r="A536" s="66"/>
      <c r="B536" s="58"/>
      <c r="C536" s="67"/>
      <c r="D536" s="68"/>
      <c r="E536" s="68"/>
    </row>
    <row r="537" spans="1:5" s="69" customFormat="1" ht="14.25">
      <c r="A537" s="66"/>
      <c r="B537" s="58"/>
      <c r="C537" s="67"/>
      <c r="D537" s="68"/>
      <c r="E537" s="68"/>
    </row>
    <row r="538" spans="1:5" s="69" customFormat="1" ht="14.25">
      <c r="A538" s="66"/>
      <c r="B538" s="58"/>
      <c r="C538" s="67"/>
      <c r="D538" s="68"/>
      <c r="E538" s="68"/>
    </row>
    <row r="539" spans="1:5" s="69" customFormat="1" ht="14.25">
      <c r="A539" s="66"/>
      <c r="B539" s="58"/>
      <c r="C539" s="67"/>
      <c r="D539" s="68"/>
      <c r="E539" s="68"/>
    </row>
    <row r="540" spans="1:5" s="69" customFormat="1" ht="14.25">
      <c r="A540" s="66"/>
      <c r="B540" s="58"/>
      <c r="C540" s="67"/>
      <c r="D540" s="68"/>
      <c r="E540" s="68"/>
    </row>
    <row r="541" spans="1:5" s="69" customFormat="1" ht="14.25">
      <c r="A541" s="66"/>
      <c r="B541" s="58"/>
      <c r="C541" s="67"/>
      <c r="D541" s="68"/>
      <c r="E541" s="68"/>
    </row>
    <row r="542" spans="1:5" s="69" customFormat="1" ht="14.25">
      <c r="A542" s="66"/>
      <c r="B542" s="58"/>
      <c r="C542" s="67"/>
      <c r="D542" s="68"/>
      <c r="E542" s="68"/>
    </row>
    <row r="543" spans="1:5" s="69" customFormat="1" ht="14.25">
      <c r="A543" s="66"/>
      <c r="B543" s="58"/>
      <c r="C543" s="67"/>
      <c r="D543" s="68"/>
      <c r="E543" s="68"/>
    </row>
    <row r="544" spans="1:5" s="69" customFormat="1" ht="14.25">
      <c r="A544" s="66"/>
      <c r="B544" s="58"/>
      <c r="C544" s="67"/>
      <c r="D544" s="68"/>
      <c r="E544" s="68"/>
    </row>
    <row r="545" spans="1:5" s="69" customFormat="1" ht="14.25">
      <c r="A545" s="66"/>
      <c r="B545" s="58"/>
      <c r="C545" s="67"/>
      <c r="D545" s="68"/>
      <c r="E545" s="68"/>
    </row>
    <row r="546" spans="1:5" s="69" customFormat="1" ht="14.25">
      <c r="A546" s="66"/>
      <c r="B546" s="58"/>
      <c r="C546" s="67"/>
      <c r="D546" s="68"/>
      <c r="E546" s="68"/>
    </row>
    <row r="547" spans="1:5" s="69" customFormat="1" ht="14.25">
      <c r="A547" s="66"/>
      <c r="B547" s="58"/>
      <c r="C547" s="67"/>
      <c r="D547" s="68"/>
      <c r="E547" s="68"/>
    </row>
    <row r="548" spans="1:5" s="69" customFormat="1" ht="14.25">
      <c r="A548" s="66"/>
      <c r="B548" s="58"/>
      <c r="C548" s="67"/>
      <c r="D548" s="68"/>
      <c r="E548" s="68"/>
    </row>
    <row r="549" spans="1:5" s="69" customFormat="1" ht="14.25">
      <c r="A549" s="66"/>
      <c r="B549" s="58"/>
      <c r="C549" s="67"/>
      <c r="D549" s="68"/>
      <c r="E549" s="68"/>
    </row>
    <row r="550" spans="1:5" s="69" customFormat="1" ht="14.25">
      <c r="A550" s="66"/>
      <c r="B550" s="58"/>
      <c r="C550" s="67"/>
      <c r="D550" s="68"/>
      <c r="E550" s="68"/>
    </row>
    <row r="551" spans="1:5" s="69" customFormat="1" ht="14.25">
      <c r="A551" s="66"/>
      <c r="B551" s="58"/>
      <c r="C551" s="67"/>
      <c r="D551" s="68"/>
      <c r="E551" s="68"/>
    </row>
    <row r="552" spans="1:5" s="69" customFormat="1" ht="14.25">
      <c r="A552" s="66"/>
      <c r="B552" s="58"/>
      <c r="C552" s="67"/>
      <c r="D552" s="68"/>
      <c r="E552" s="68"/>
    </row>
    <row r="553" spans="1:5" s="69" customFormat="1" ht="14.25">
      <c r="A553" s="66"/>
      <c r="B553" s="58"/>
      <c r="C553" s="67"/>
      <c r="D553" s="68"/>
      <c r="E553" s="68"/>
    </row>
    <row r="554" spans="1:5" s="69" customFormat="1" ht="14.25">
      <c r="A554" s="66"/>
      <c r="B554" s="58"/>
      <c r="C554" s="67"/>
      <c r="D554" s="68"/>
      <c r="E554" s="68"/>
    </row>
    <row r="555" spans="1:5" s="69" customFormat="1" ht="14.25">
      <c r="A555" s="66"/>
      <c r="B555" s="58"/>
      <c r="C555" s="67"/>
      <c r="D555" s="68"/>
      <c r="E555" s="68"/>
    </row>
    <row r="556" spans="1:5" s="69" customFormat="1" ht="14.25">
      <c r="A556" s="66"/>
      <c r="B556" s="58"/>
      <c r="C556" s="67"/>
      <c r="D556" s="68"/>
      <c r="E556" s="68"/>
    </row>
    <row r="557" spans="1:5" s="69" customFormat="1" ht="14.25">
      <c r="A557" s="66"/>
      <c r="B557" s="58"/>
      <c r="C557" s="67"/>
      <c r="D557" s="68"/>
      <c r="E557" s="68"/>
    </row>
    <row r="558" spans="1:5" s="69" customFormat="1" ht="14.25">
      <c r="A558" s="66"/>
      <c r="B558" s="58"/>
      <c r="C558" s="67"/>
      <c r="D558" s="68"/>
      <c r="E558" s="68"/>
    </row>
    <row r="559" spans="1:5" s="69" customFormat="1" ht="14.25">
      <c r="A559" s="66"/>
      <c r="B559" s="58"/>
      <c r="C559" s="67"/>
      <c r="D559" s="68"/>
      <c r="E559" s="68"/>
    </row>
    <row r="560" spans="1:5" s="69" customFormat="1" ht="14.25">
      <c r="A560" s="66"/>
      <c r="B560" s="58"/>
      <c r="C560" s="67"/>
      <c r="D560" s="68"/>
      <c r="E560" s="68"/>
    </row>
    <row r="561" spans="1:5" s="69" customFormat="1" ht="14.25">
      <c r="A561" s="66"/>
      <c r="B561" s="58"/>
      <c r="C561" s="67"/>
      <c r="D561" s="68"/>
      <c r="E561" s="68"/>
    </row>
    <row r="562" spans="1:5" s="69" customFormat="1" ht="14.25">
      <c r="A562" s="66"/>
      <c r="B562" s="58"/>
      <c r="C562" s="67"/>
      <c r="D562" s="68"/>
      <c r="E562" s="68"/>
    </row>
    <row r="563" spans="1:5" s="69" customFormat="1" ht="14.25">
      <c r="A563" s="66"/>
      <c r="B563" s="58"/>
      <c r="C563" s="67"/>
      <c r="D563" s="68"/>
      <c r="E563" s="68"/>
    </row>
    <row r="564" spans="1:5" s="69" customFormat="1" ht="14.25">
      <c r="A564" s="66"/>
      <c r="B564" s="58"/>
      <c r="C564" s="67"/>
      <c r="D564" s="68"/>
      <c r="E564" s="68"/>
    </row>
    <row r="565" spans="1:5" s="69" customFormat="1" ht="14.25">
      <c r="A565" s="66"/>
      <c r="B565" s="58"/>
      <c r="C565" s="67"/>
      <c r="D565" s="68"/>
      <c r="E565" s="68"/>
    </row>
    <row r="566" spans="1:5" s="69" customFormat="1" ht="14.25">
      <c r="A566" s="66"/>
      <c r="B566" s="58"/>
      <c r="C566" s="67"/>
      <c r="D566" s="68"/>
      <c r="E566" s="68"/>
    </row>
    <row r="567" spans="1:5" s="69" customFormat="1" ht="14.25">
      <c r="A567" s="66"/>
      <c r="B567" s="58"/>
      <c r="C567" s="67"/>
      <c r="D567" s="68"/>
      <c r="E567" s="68"/>
    </row>
    <row r="568" spans="1:5" s="69" customFormat="1" ht="14.25">
      <c r="A568" s="66"/>
      <c r="B568" s="58"/>
      <c r="C568" s="67"/>
      <c r="D568" s="68"/>
      <c r="E568" s="68"/>
    </row>
    <row r="569" spans="1:5" s="69" customFormat="1" ht="14.25">
      <c r="A569" s="66"/>
      <c r="B569" s="58"/>
      <c r="C569" s="67"/>
      <c r="D569" s="68"/>
      <c r="E569" s="68"/>
    </row>
    <row r="570" spans="1:5" s="69" customFormat="1" ht="14.25">
      <c r="A570" s="66"/>
      <c r="B570" s="58"/>
      <c r="C570" s="67"/>
      <c r="D570" s="68"/>
      <c r="E570" s="68"/>
    </row>
    <row r="571" spans="1:5" s="69" customFormat="1" ht="14.25">
      <c r="A571" s="66"/>
      <c r="B571" s="58"/>
      <c r="C571" s="67"/>
      <c r="D571" s="68"/>
      <c r="E571" s="68"/>
    </row>
    <row r="572" spans="1:5" s="69" customFormat="1" ht="14.25">
      <c r="A572" s="66"/>
      <c r="B572" s="58"/>
      <c r="C572" s="67"/>
      <c r="D572" s="68"/>
      <c r="E572" s="68"/>
    </row>
    <row r="573" spans="1:5" s="69" customFormat="1" ht="14.25">
      <c r="A573" s="66"/>
      <c r="B573" s="58"/>
      <c r="C573" s="67"/>
      <c r="D573" s="68"/>
      <c r="E573" s="68"/>
    </row>
    <row r="574" spans="1:5" s="69" customFormat="1" ht="14.25">
      <c r="A574" s="66"/>
      <c r="B574" s="58"/>
      <c r="C574" s="67"/>
      <c r="D574" s="68"/>
      <c r="E574" s="68"/>
    </row>
    <row r="575" spans="1:5" s="69" customFormat="1" ht="14.25">
      <c r="A575" s="66"/>
      <c r="B575" s="58"/>
      <c r="C575" s="67"/>
      <c r="D575" s="68"/>
      <c r="E575" s="68"/>
    </row>
    <row r="576" spans="1:5" s="69" customFormat="1" ht="14.25">
      <c r="A576" s="66"/>
      <c r="B576" s="58"/>
      <c r="C576" s="67"/>
      <c r="D576" s="68"/>
      <c r="E576" s="68"/>
    </row>
    <row r="577" spans="1:5" s="69" customFormat="1" ht="14.25">
      <c r="A577" s="66"/>
      <c r="B577" s="58"/>
      <c r="C577" s="67"/>
      <c r="D577" s="68"/>
      <c r="E577" s="68"/>
    </row>
    <row r="578" spans="1:5" s="69" customFormat="1" ht="14.25">
      <c r="A578" s="66"/>
      <c r="B578" s="58"/>
      <c r="C578" s="67"/>
      <c r="D578" s="68"/>
      <c r="E578" s="68"/>
    </row>
    <row r="579" spans="1:5" s="69" customFormat="1" ht="14.25">
      <c r="A579" s="66"/>
      <c r="B579" s="58"/>
      <c r="C579" s="67"/>
      <c r="D579" s="68"/>
      <c r="E579" s="68"/>
    </row>
    <row r="580" spans="1:5" s="69" customFormat="1" ht="14.25">
      <c r="A580" s="66"/>
      <c r="B580" s="58"/>
      <c r="C580" s="67"/>
      <c r="D580" s="68"/>
      <c r="E580" s="68"/>
    </row>
    <row r="581" spans="1:5" s="69" customFormat="1" ht="14.25">
      <c r="A581" s="66"/>
      <c r="B581" s="58"/>
      <c r="C581" s="67"/>
      <c r="D581" s="68"/>
      <c r="E581" s="68"/>
    </row>
    <row r="582" spans="1:5" s="69" customFormat="1" ht="14.25">
      <c r="A582" s="66"/>
      <c r="B582" s="58"/>
      <c r="C582" s="67"/>
      <c r="D582" s="68"/>
      <c r="E582" s="68"/>
    </row>
    <row r="583" spans="1:5" s="69" customFormat="1" ht="14.25">
      <c r="A583" s="66"/>
      <c r="B583" s="58"/>
      <c r="C583" s="67"/>
      <c r="D583" s="68"/>
      <c r="E583" s="68"/>
    </row>
    <row r="584" spans="1:5" s="69" customFormat="1" ht="14.25">
      <c r="A584" s="66"/>
      <c r="B584" s="58"/>
      <c r="C584" s="67"/>
      <c r="D584" s="68"/>
      <c r="E584" s="68"/>
    </row>
    <row r="585" spans="1:5" s="69" customFormat="1" ht="14.25">
      <c r="A585" s="66"/>
      <c r="B585" s="58"/>
      <c r="C585" s="67"/>
      <c r="D585" s="68"/>
      <c r="E585" s="68"/>
    </row>
    <row r="586" spans="1:5" s="69" customFormat="1" ht="14.25">
      <c r="A586" s="66"/>
      <c r="B586" s="58"/>
      <c r="C586" s="67"/>
      <c r="D586" s="68"/>
      <c r="E586" s="68"/>
    </row>
    <row r="587" spans="1:5" s="69" customFormat="1" ht="14.25">
      <c r="A587" s="66"/>
      <c r="B587" s="58"/>
      <c r="C587" s="67"/>
      <c r="D587" s="68"/>
      <c r="E587" s="68"/>
    </row>
    <row r="588" spans="1:5" s="69" customFormat="1" ht="14.25">
      <c r="A588" s="66"/>
      <c r="B588" s="58"/>
      <c r="C588" s="67"/>
      <c r="D588" s="68"/>
      <c r="E588" s="68"/>
    </row>
    <row r="589" spans="1:5" s="69" customFormat="1" ht="14.25">
      <c r="A589" s="66"/>
      <c r="B589" s="58"/>
      <c r="C589" s="67"/>
      <c r="D589" s="68"/>
      <c r="E589" s="68"/>
    </row>
    <row r="590" spans="1:5" s="69" customFormat="1" ht="14.25">
      <c r="A590" s="66"/>
      <c r="B590" s="58"/>
      <c r="C590" s="67"/>
      <c r="D590" s="68"/>
      <c r="E590" s="68"/>
    </row>
    <row r="591" spans="1:5" s="69" customFormat="1" ht="14.25">
      <c r="A591" s="66"/>
      <c r="B591" s="58"/>
      <c r="C591" s="67"/>
      <c r="D591" s="68"/>
      <c r="E591" s="68"/>
    </row>
    <row r="592" spans="1:5" s="69" customFormat="1" ht="14.25">
      <c r="A592" s="66"/>
      <c r="B592" s="58"/>
      <c r="C592" s="67"/>
      <c r="D592" s="68"/>
      <c r="E592" s="68"/>
    </row>
    <row r="593" spans="1:5" s="69" customFormat="1" ht="14.25">
      <c r="A593" s="66"/>
      <c r="B593" s="58"/>
      <c r="C593" s="67"/>
      <c r="D593" s="68"/>
      <c r="E593" s="68"/>
    </row>
    <row r="594" spans="1:5" s="69" customFormat="1" ht="14.25">
      <c r="A594" s="66"/>
      <c r="B594" s="58"/>
      <c r="C594" s="67"/>
      <c r="D594" s="68"/>
      <c r="E594" s="68"/>
    </row>
    <row r="595" spans="1:5" s="69" customFormat="1" ht="14.25">
      <c r="A595" s="66"/>
      <c r="B595" s="58"/>
      <c r="C595" s="67"/>
      <c r="D595" s="68"/>
      <c r="E595" s="68"/>
    </row>
    <row r="596" spans="1:5" s="69" customFormat="1" ht="14.25">
      <c r="A596" s="66"/>
      <c r="B596" s="58"/>
      <c r="C596" s="67"/>
      <c r="D596" s="68"/>
      <c r="E596" s="68"/>
    </row>
    <row r="597" spans="1:5" s="69" customFormat="1" ht="14.25">
      <c r="A597" s="66"/>
      <c r="B597" s="58"/>
      <c r="C597" s="67"/>
      <c r="D597" s="68"/>
      <c r="E597" s="68"/>
    </row>
    <row r="598" spans="1:5" s="69" customFormat="1" ht="14.25">
      <c r="A598" s="66"/>
      <c r="B598" s="58"/>
      <c r="C598" s="67"/>
      <c r="D598" s="68"/>
      <c r="E598" s="68"/>
    </row>
    <row r="599" spans="1:5" s="69" customFormat="1" ht="14.25">
      <c r="A599" s="66"/>
      <c r="B599" s="58"/>
      <c r="C599" s="67"/>
      <c r="D599" s="68"/>
      <c r="E599" s="68"/>
    </row>
    <row r="600" spans="1:5" s="69" customFormat="1" ht="14.25">
      <c r="A600" s="66"/>
      <c r="B600" s="58"/>
      <c r="C600" s="67"/>
      <c r="D600" s="68"/>
      <c r="E600" s="68"/>
    </row>
    <row r="601" spans="1:5" s="69" customFormat="1" ht="14.25">
      <c r="A601" s="66"/>
      <c r="B601" s="58"/>
      <c r="C601" s="67"/>
      <c r="D601" s="68"/>
      <c r="E601" s="68"/>
    </row>
    <row r="602" spans="1:5" s="69" customFormat="1" ht="14.25">
      <c r="A602" s="66"/>
      <c r="B602" s="58"/>
      <c r="C602" s="67"/>
      <c r="D602" s="68"/>
      <c r="E602" s="68"/>
    </row>
    <row r="603" spans="1:5" s="69" customFormat="1" ht="14.25">
      <c r="A603" s="66"/>
      <c r="B603" s="58"/>
      <c r="C603" s="67"/>
      <c r="D603" s="68"/>
      <c r="E603" s="68"/>
    </row>
    <row r="604" spans="1:5" s="69" customFormat="1" ht="14.25">
      <c r="A604" s="66"/>
      <c r="B604" s="58"/>
      <c r="C604" s="67"/>
      <c r="D604" s="68"/>
      <c r="E604" s="68"/>
    </row>
    <row r="605" spans="1:5" s="69" customFormat="1" ht="14.25">
      <c r="A605" s="66"/>
      <c r="B605" s="58"/>
      <c r="C605" s="67"/>
      <c r="D605" s="68"/>
      <c r="E605" s="68"/>
    </row>
    <row r="606" spans="1:5" s="69" customFormat="1" ht="14.25">
      <c r="A606" s="66"/>
      <c r="B606" s="58"/>
      <c r="C606" s="67"/>
      <c r="D606" s="68"/>
      <c r="E606" s="68"/>
    </row>
    <row r="607" spans="1:5" s="69" customFormat="1" ht="14.25">
      <c r="A607" s="66"/>
      <c r="B607" s="58"/>
      <c r="C607" s="67"/>
      <c r="D607" s="68"/>
      <c r="E607" s="68"/>
    </row>
    <row r="608" spans="1:5" s="69" customFormat="1" ht="14.25">
      <c r="A608" s="66"/>
      <c r="B608" s="58"/>
      <c r="C608" s="67"/>
      <c r="D608" s="68"/>
      <c r="E608" s="68"/>
    </row>
    <row r="609" spans="1:5" s="69" customFormat="1" ht="14.25">
      <c r="A609" s="66"/>
      <c r="B609" s="58"/>
      <c r="C609" s="67"/>
      <c r="D609" s="68"/>
      <c r="E609" s="68"/>
    </row>
    <row r="610" spans="1:5" s="69" customFormat="1" ht="14.25">
      <c r="A610" s="66"/>
      <c r="B610" s="58"/>
      <c r="C610" s="67"/>
      <c r="D610" s="68"/>
      <c r="E610" s="68"/>
    </row>
    <row r="611" spans="1:5" s="69" customFormat="1" ht="14.25">
      <c r="A611" s="66"/>
      <c r="B611" s="58"/>
      <c r="C611" s="67"/>
      <c r="D611" s="68"/>
      <c r="E611" s="68"/>
    </row>
    <row r="612" spans="1:5" s="69" customFormat="1" ht="14.25">
      <c r="A612" s="66"/>
      <c r="B612" s="58"/>
      <c r="C612" s="67"/>
      <c r="D612" s="68"/>
      <c r="E612" s="68"/>
    </row>
    <row r="613" spans="1:5" s="69" customFormat="1" ht="14.25">
      <c r="A613" s="66"/>
      <c r="B613" s="58"/>
      <c r="C613" s="67"/>
      <c r="D613" s="68"/>
      <c r="E613" s="68"/>
    </row>
    <row r="614" spans="1:5" s="69" customFormat="1" ht="14.25">
      <c r="A614" s="66"/>
      <c r="B614" s="58"/>
      <c r="C614" s="67"/>
      <c r="D614" s="68"/>
      <c r="E614" s="68"/>
    </row>
    <row r="615" spans="1:5" s="69" customFormat="1" ht="14.25">
      <c r="A615" s="66"/>
      <c r="B615" s="58"/>
      <c r="C615" s="67"/>
      <c r="D615" s="68"/>
      <c r="E615" s="68"/>
    </row>
    <row r="616" spans="1:5" s="69" customFormat="1" ht="14.25">
      <c r="A616" s="66"/>
      <c r="B616" s="58"/>
      <c r="C616" s="67"/>
      <c r="D616" s="68"/>
      <c r="E616" s="68"/>
    </row>
    <row r="617" spans="1:5" s="69" customFormat="1" ht="14.25">
      <c r="A617" s="66"/>
      <c r="B617" s="58"/>
      <c r="C617" s="67"/>
      <c r="D617" s="68"/>
      <c r="E617" s="68"/>
    </row>
    <row r="618" spans="1:5" s="69" customFormat="1" ht="14.25">
      <c r="A618" s="66"/>
      <c r="B618" s="58"/>
      <c r="C618" s="67"/>
      <c r="D618" s="68"/>
      <c r="E618" s="68"/>
    </row>
    <row r="619" spans="1:5" s="69" customFormat="1" ht="14.25">
      <c r="A619" s="66"/>
      <c r="B619" s="58"/>
      <c r="C619" s="67"/>
      <c r="D619" s="68"/>
      <c r="E619" s="68"/>
    </row>
    <row r="620" spans="1:5" s="69" customFormat="1" ht="14.25">
      <c r="A620" s="66"/>
      <c r="B620" s="58"/>
      <c r="C620" s="67"/>
      <c r="D620" s="68"/>
      <c r="E620" s="68"/>
    </row>
    <row r="621" spans="1:5" s="69" customFormat="1" ht="14.25">
      <c r="A621" s="66"/>
      <c r="B621" s="58"/>
      <c r="C621" s="67"/>
      <c r="D621" s="68"/>
      <c r="E621" s="68"/>
    </row>
    <row r="622" spans="1:5" s="69" customFormat="1" ht="14.25">
      <c r="A622" s="66"/>
      <c r="B622" s="58"/>
      <c r="C622" s="67"/>
      <c r="D622" s="68"/>
      <c r="E622" s="68"/>
    </row>
    <row r="623" spans="1:5" s="69" customFormat="1" ht="14.25">
      <c r="A623" s="66"/>
      <c r="B623" s="58"/>
      <c r="C623" s="67"/>
      <c r="D623" s="68"/>
      <c r="E623" s="68"/>
    </row>
    <row r="624" spans="1:5" s="69" customFormat="1" ht="14.25">
      <c r="A624" s="66"/>
      <c r="B624" s="58"/>
      <c r="C624" s="67"/>
      <c r="D624" s="68"/>
      <c r="E624" s="68"/>
    </row>
    <row r="625" spans="1:5" s="69" customFormat="1" ht="14.25">
      <c r="A625" s="66"/>
      <c r="B625" s="58"/>
      <c r="C625" s="67"/>
      <c r="D625" s="68"/>
      <c r="E625" s="68"/>
    </row>
    <row r="626" spans="1:5" s="69" customFormat="1" ht="14.25">
      <c r="A626" s="66"/>
      <c r="B626" s="58"/>
      <c r="C626" s="67"/>
      <c r="D626" s="68"/>
      <c r="E626" s="68"/>
    </row>
    <row r="627" spans="1:5" s="69" customFormat="1" ht="14.25">
      <c r="A627" s="66"/>
      <c r="B627" s="58"/>
      <c r="C627" s="67"/>
      <c r="D627" s="68"/>
      <c r="E627" s="68"/>
    </row>
    <row r="628" spans="1:5" s="69" customFormat="1" ht="14.25">
      <c r="A628" s="66"/>
      <c r="B628" s="58"/>
      <c r="C628" s="67"/>
      <c r="D628" s="68"/>
      <c r="E628" s="68"/>
    </row>
    <row r="629" spans="1:5" s="69" customFormat="1" ht="14.25">
      <c r="A629" s="66"/>
      <c r="B629" s="58"/>
      <c r="C629" s="67"/>
      <c r="D629" s="68"/>
      <c r="E629" s="68"/>
    </row>
    <row r="630" spans="1:5" s="69" customFormat="1" ht="14.25">
      <c r="A630" s="66"/>
      <c r="B630" s="58"/>
      <c r="C630" s="67"/>
      <c r="D630" s="68"/>
      <c r="E630" s="68"/>
    </row>
    <row r="631" spans="1:5" s="69" customFormat="1" ht="14.25">
      <c r="A631" s="66"/>
      <c r="B631" s="58"/>
      <c r="C631" s="67"/>
      <c r="D631" s="68"/>
      <c r="E631" s="68"/>
    </row>
    <row r="632" spans="1:5" s="69" customFormat="1" ht="14.25">
      <c r="A632" s="66"/>
      <c r="B632" s="58"/>
      <c r="C632" s="67"/>
      <c r="D632" s="68"/>
      <c r="E632" s="68"/>
    </row>
    <row r="633" spans="1:5" s="69" customFormat="1" ht="14.25">
      <c r="A633" s="66"/>
      <c r="B633" s="58"/>
      <c r="C633" s="67"/>
      <c r="D633" s="68"/>
      <c r="E633" s="68"/>
    </row>
    <row r="634" spans="1:5" s="69" customFormat="1" ht="14.25">
      <c r="A634" s="66"/>
      <c r="B634" s="58"/>
      <c r="C634" s="67"/>
      <c r="D634" s="68"/>
      <c r="E634" s="68"/>
    </row>
    <row r="635" spans="1:5" s="69" customFormat="1" ht="14.25">
      <c r="A635" s="66"/>
      <c r="B635" s="58"/>
      <c r="C635" s="67"/>
      <c r="D635" s="68"/>
      <c r="E635" s="68"/>
    </row>
    <row r="636" spans="1:5" s="69" customFormat="1" ht="14.25">
      <c r="A636" s="66"/>
      <c r="B636" s="58"/>
      <c r="C636" s="67"/>
      <c r="D636" s="68"/>
      <c r="E636" s="68"/>
    </row>
    <row r="637" spans="1:5" s="69" customFormat="1" ht="14.25">
      <c r="A637" s="66"/>
      <c r="B637" s="58"/>
      <c r="C637" s="67"/>
      <c r="D637" s="68"/>
      <c r="E637" s="68"/>
    </row>
    <row r="638" spans="1:5" s="69" customFormat="1" ht="14.25">
      <c r="A638" s="66"/>
      <c r="B638" s="58"/>
      <c r="C638" s="67"/>
      <c r="D638" s="68"/>
      <c r="E638" s="68"/>
    </row>
    <row r="639" spans="1:5" s="69" customFormat="1" ht="14.25">
      <c r="A639" s="66"/>
      <c r="B639" s="58"/>
      <c r="C639" s="67"/>
      <c r="D639" s="68"/>
      <c r="E639" s="68"/>
    </row>
    <row r="640" spans="1:5" s="69" customFormat="1" ht="14.25">
      <c r="A640" s="66"/>
      <c r="B640" s="58"/>
      <c r="C640" s="67"/>
      <c r="D640" s="68"/>
      <c r="E640" s="68"/>
    </row>
    <row r="641" spans="1:5" s="69" customFormat="1" ht="14.25">
      <c r="A641" s="66"/>
      <c r="B641" s="58"/>
      <c r="C641" s="67"/>
      <c r="D641" s="68"/>
      <c r="E641" s="68"/>
    </row>
    <row r="642" spans="1:5" s="69" customFormat="1" ht="14.25">
      <c r="A642" s="66"/>
      <c r="B642" s="58"/>
      <c r="C642" s="67"/>
      <c r="D642" s="68"/>
      <c r="E642" s="68"/>
    </row>
    <row r="643" spans="1:5" s="69" customFormat="1" ht="14.25">
      <c r="A643" s="66"/>
      <c r="B643" s="58"/>
      <c r="C643" s="67"/>
      <c r="D643" s="68"/>
      <c r="E643" s="68"/>
    </row>
    <row r="644" spans="1:5" s="69" customFormat="1" ht="14.25">
      <c r="A644" s="66"/>
      <c r="B644" s="58"/>
      <c r="C644" s="67"/>
      <c r="D644" s="68"/>
      <c r="E644" s="68"/>
    </row>
    <row r="645" spans="1:5" s="69" customFormat="1" ht="14.25">
      <c r="A645" s="66"/>
      <c r="B645" s="58"/>
      <c r="C645" s="67"/>
      <c r="D645" s="68"/>
      <c r="E645" s="68"/>
    </row>
    <row r="646" spans="1:5" s="69" customFormat="1" ht="14.25">
      <c r="A646" s="66"/>
      <c r="B646" s="58"/>
      <c r="C646" s="67"/>
      <c r="D646" s="68"/>
      <c r="E646" s="68"/>
    </row>
    <row r="647" spans="1:5" s="69" customFormat="1" ht="14.25">
      <c r="A647" s="66"/>
      <c r="B647" s="58"/>
      <c r="C647" s="67"/>
      <c r="D647" s="68"/>
      <c r="E647" s="68"/>
    </row>
    <row r="648" spans="1:5" s="69" customFormat="1" ht="14.25">
      <c r="A648" s="66"/>
      <c r="B648" s="58"/>
      <c r="C648" s="67"/>
      <c r="D648" s="68"/>
      <c r="E648" s="68"/>
    </row>
    <row r="649" spans="1:5" s="69" customFormat="1" ht="14.25">
      <c r="A649" s="66"/>
      <c r="B649" s="58"/>
      <c r="C649" s="67"/>
      <c r="D649" s="68"/>
      <c r="E649" s="68"/>
    </row>
    <row r="650" spans="1:5" s="69" customFormat="1" ht="14.25">
      <c r="A650" s="66"/>
      <c r="B650" s="58"/>
      <c r="C650" s="67"/>
      <c r="D650" s="68"/>
      <c r="E650" s="68"/>
    </row>
    <row r="651" spans="1:5" s="69" customFormat="1" ht="14.25">
      <c r="A651" s="66"/>
      <c r="B651" s="58"/>
      <c r="C651" s="67"/>
      <c r="D651" s="68"/>
      <c r="E651" s="68"/>
    </row>
    <row r="652" spans="1:5" s="69" customFormat="1" ht="14.25">
      <c r="A652" s="66"/>
      <c r="B652" s="58"/>
      <c r="C652" s="67"/>
      <c r="D652" s="68"/>
      <c r="E652" s="68"/>
    </row>
    <row r="653" spans="1:5" s="69" customFormat="1" ht="14.25">
      <c r="A653" s="66"/>
      <c r="B653" s="58"/>
      <c r="C653" s="67"/>
      <c r="D653" s="68"/>
      <c r="E653" s="68"/>
    </row>
    <row r="654" spans="1:5" s="69" customFormat="1" ht="14.25">
      <c r="A654" s="66"/>
      <c r="B654" s="58"/>
      <c r="C654" s="67"/>
      <c r="D654" s="68"/>
      <c r="E654" s="68"/>
    </row>
    <row r="655" spans="1:5" s="69" customFormat="1" ht="14.25">
      <c r="A655" s="66"/>
      <c r="B655" s="58"/>
      <c r="C655" s="67"/>
      <c r="D655" s="68"/>
      <c r="E655" s="68"/>
    </row>
    <row r="656" spans="1:5" s="69" customFormat="1" ht="14.25">
      <c r="A656" s="66"/>
      <c r="B656" s="58"/>
      <c r="C656" s="67"/>
      <c r="D656" s="68"/>
      <c r="E656" s="68"/>
    </row>
    <row r="657" spans="1:5" s="69" customFormat="1" ht="14.25">
      <c r="A657" s="66"/>
      <c r="B657" s="58"/>
      <c r="C657" s="67"/>
      <c r="D657" s="68"/>
      <c r="E657" s="68"/>
    </row>
    <row r="658" spans="1:5" s="69" customFormat="1" ht="14.25">
      <c r="A658" s="66"/>
      <c r="B658" s="58"/>
      <c r="C658" s="67"/>
      <c r="D658" s="68"/>
      <c r="E658" s="68"/>
    </row>
    <row r="659" spans="1:5" s="69" customFormat="1" ht="14.25">
      <c r="A659" s="66"/>
      <c r="B659" s="58"/>
      <c r="C659" s="67"/>
      <c r="D659" s="68"/>
      <c r="E659" s="68"/>
    </row>
    <row r="660" spans="1:5" s="69" customFormat="1" ht="14.25">
      <c r="A660" s="66"/>
      <c r="B660" s="58"/>
      <c r="C660" s="67"/>
      <c r="D660" s="68"/>
      <c r="E660" s="68"/>
    </row>
    <row r="661" spans="1:5" s="69" customFormat="1" ht="14.25">
      <c r="A661" s="66"/>
      <c r="B661" s="58"/>
      <c r="C661" s="67"/>
      <c r="D661" s="68"/>
      <c r="E661" s="68"/>
    </row>
    <row r="662" spans="1:5" s="69" customFormat="1" ht="14.25">
      <c r="A662" s="66"/>
      <c r="B662" s="58"/>
      <c r="C662" s="67"/>
      <c r="D662" s="68"/>
      <c r="E662" s="68"/>
    </row>
    <row r="663" spans="1:5" s="69" customFormat="1" ht="14.25">
      <c r="A663" s="66"/>
      <c r="B663" s="58"/>
      <c r="C663" s="67"/>
      <c r="D663" s="68"/>
      <c r="E663" s="68"/>
    </row>
    <row r="664" spans="1:5" s="69" customFormat="1" ht="14.25">
      <c r="A664" s="66"/>
      <c r="B664" s="58"/>
      <c r="C664" s="67"/>
      <c r="D664" s="68"/>
      <c r="E664" s="68"/>
    </row>
    <row r="665" spans="1:5" s="69" customFormat="1" ht="14.25">
      <c r="A665" s="66"/>
      <c r="B665" s="58"/>
      <c r="C665" s="67"/>
      <c r="D665" s="68"/>
      <c r="E665" s="68"/>
    </row>
    <row r="666" spans="1:5" s="69" customFormat="1" ht="14.25">
      <c r="A666" s="66"/>
      <c r="B666" s="58"/>
      <c r="C666" s="67"/>
      <c r="D666" s="68"/>
      <c r="E666" s="68"/>
    </row>
    <row r="667" spans="1:5" s="69" customFormat="1" ht="14.25">
      <c r="A667" s="66"/>
      <c r="B667" s="58"/>
      <c r="C667" s="67"/>
      <c r="D667" s="68"/>
      <c r="E667" s="68"/>
    </row>
    <row r="668" spans="1:5" s="69" customFormat="1" ht="14.25">
      <c r="A668" s="66"/>
      <c r="B668" s="58"/>
      <c r="C668" s="67"/>
      <c r="D668" s="68"/>
      <c r="E668" s="68"/>
    </row>
    <row r="669" spans="1:5" s="69" customFormat="1" ht="14.25">
      <c r="A669" s="66"/>
      <c r="B669" s="58"/>
      <c r="C669" s="67"/>
      <c r="D669" s="68"/>
      <c r="E669" s="68"/>
    </row>
    <row r="670" spans="1:5" s="69" customFormat="1" ht="14.25">
      <c r="A670" s="66"/>
      <c r="B670" s="58"/>
      <c r="C670" s="67"/>
      <c r="D670" s="68"/>
      <c r="E670" s="68"/>
    </row>
    <row r="671" spans="1:5" s="69" customFormat="1" ht="14.25">
      <c r="A671" s="66"/>
      <c r="B671" s="58"/>
      <c r="C671" s="67"/>
      <c r="D671" s="68"/>
      <c r="E671" s="68"/>
    </row>
    <row r="672" spans="1:5" s="69" customFormat="1" ht="14.25">
      <c r="A672" s="66"/>
      <c r="B672" s="58"/>
      <c r="C672" s="67"/>
      <c r="D672" s="68"/>
      <c r="E672" s="68"/>
    </row>
    <row r="673" spans="1:5" s="69" customFormat="1" ht="14.25">
      <c r="A673" s="66"/>
      <c r="B673" s="58"/>
      <c r="C673" s="67"/>
      <c r="D673" s="68"/>
      <c r="E673" s="68"/>
    </row>
    <row r="674" spans="1:5" s="69" customFormat="1" ht="14.25">
      <c r="A674" s="66"/>
      <c r="B674" s="58"/>
      <c r="C674" s="67"/>
      <c r="D674" s="68"/>
      <c r="E674" s="68"/>
    </row>
    <row r="675" spans="1:5" s="69" customFormat="1" ht="14.25">
      <c r="A675" s="66"/>
      <c r="B675" s="58"/>
      <c r="C675" s="67"/>
      <c r="D675" s="68"/>
      <c r="E675" s="68"/>
    </row>
    <row r="676" spans="1:5" s="69" customFormat="1" ht="14.25">
      <c r="A676" s="66"/>
      <c r="B676" s="58"/>
      <c r="C676" s="67"/>
      <c r="D676" s="68"/>
      <c r="E676" s="68"/>
    </row>
    <row r="677" spans="1:5" s="69" customFormat="1" ht="14.25">
      <c r="A677" s="66"/>
      <c r="B677" s="58"/>
      <c r="C677" s="67"/>
      <c r="D677" s="68"/>
      <c r="E677" s="68"/>
    </row>
    <row r="678" spans="1:5" s="69" customFormat="1" ht="14.25">
      <c r="A678" s="66"/>
      <c r="B678" s="58"/>
      <c r="C678" s="67"/>
      <c r="D678" s="68"/>
      <c r="E678" s="68"/>
    </row>
    <row r="679" spans="1:5" s="69" customFormat="1" ht="14.25">
      <c r="A679" s="66"/>
      <c r="B679" s="58"/>
      <c r="C679" s="67"/>
      <c r="D679" s="68"/>
      <c r="E679" s="68"/>
    </row>
    <row r="680" spans="1:5" s="69" customFormat="1" ht="14.25">
      <c r="A680" s="66"/>
      <c r="B680" s="58"/>
      <c r="C680" s="67"/>
      <c r="D680" s="68"/>
      <c r="E680" s="68"/>
    </row>
    <row r="681" spans="1:5" s="69" customFormat="1" ht="14.25">
      <c r="A681" s="66"/>
      <c r="B681" s="58"/>
      <c r="C681" s="67"/>
      <c r="D681" s="68"/>
      <c r="E681" s="68"/>
    </row>
    <row r="682" spans="1:5" s="69" customFormat="1" ht="14.25">
      <c r="A682" s="66"/>
      <c r="B682" s="58"/>
      <c r="C682" s="67"/>
      <c r="D682" s="68"/>
      <c r="E682" s="68"/>
    </row>
    <row r="683" spans="1:5" s="69" customFormat="1" ht="14.25">
      <c r="A683" s="66"/>
      <c r="B683" s="58"/>
      <c r="C683" s="67"/>
      <c r="D683" s="68"/>
      <c r="E683" s="68"/>
    </row>
    <row r="684" spans="1:5" s="69" customFormat="1" ht="14.25">
      <c r="A684" s="66"/>
      <c r="B684" s="58"/>
      <c r="C684" s="67"/>
      <c r="D684" s="68"/>
      <c r="E684" s="68"/>
    </row>
    <row r="685" spans="1:5" s="69" customFormat="1" ht="14.25">
      <c r="A685" s="66"/>
      <c r="B685" s="58"/>
      <c r="C685" s="67"/>
      <c r="D685" s="68"/>
      <c r="E685" s="68"/>
    </row>
    <row r="686" spans="1:5" s="69" customFormat="1" ht="14.25">
      <c r="A686" s="66"/>
      <c r="B686" s="58"/>
      <c r="C686" s="67"/>
      <c r="D686" s="68"/>
      <c r="E686" s="68"/>
    </row>
    <row r="687" spans="1:5" s="69" customFormat="1" ht="14.25">
      <c r="A687" s="66"/>
      <c r="B687" s="58"/>
      <c r="C687" s="67"/>
      <c r="D687" s="68"/>
      <c r="E687" s="68"/>
    </row>
    <row r="688" spans="1:5" s="69" customFormat="1" ht="14.25">
      <c r="A688" s="66"/>
      <c r="B688" s="58"/>
      <c r="C688" s="67"/>
      <c r="D688" s="68"/>
      <c r="E688" s="68"/>
    </row>
    <row r="689" spans="1:5" s="69" customFormat="1" ht="14.25">
      <c r="A689" s="66"/>
      <c r="B689" s="58"/>
      <c r="C689" s="67"/>
      <c r="D689" s="68"/>
      <c r="E689" s="68"/>
    </row>
    <row r="690" spans="1:5" s="69" customFormat="1" ht="14.25">
      <c r="A690" s="66"/>
      <c r="B690" s="58"/>
      <c r="C690" s="67"/>
      <c r="D690" s="68"/>
      <c r="E690" s="68"/>
    </row>
    <row r="691" spans="1:5" s="69" customFormat="1" ht="14.25">
      <c r="A691" s="66"/>
      <c r="B691" s="58"/>
      <c r="C691" s="67"/>
      <c r="D691" s="68"/>
      <c r="E691" s="68"/>
    </row>
    <row r="692" spans="1:5" s="69" customFormat="1" ht="14.25">
      <c r="A692" s="66"/>
      <c r="B692" s="58"/>
      <c r="C692" s="67"/>
      <c r="D692" s="68"/>
      <c r="E692" s="68"/>
    </row>
    <row r="693" spans="1:5" s="69" customFormat="1" ht="14.25">
      <c r="A693" s="66"/>
      <c r="B693" s="58"/>
      <c r="C693" s="67"/>
      <c r="D693" s="68"/>
      <c r="E693" s="68"/>
    </row>
    <row r="694" spans="1:5" s="69" customFormat="1" ht="14.25">
      <c r="A694" s="66"/>
      <c r="B694" s="58"/>
      <c r="C694" s="67"/>
      <c r="D694" s="68"/>
      <c r="E694" s="68"/>
    </row>
    <row r="695" spans="1:5" s="69" customFormat="1" ht="14.25">
      <c r="A695" s="66"/>
      <c r="B695" s="58"/>
      <c r="C695" s="67"/>
      <c r="D695" s="68"/>
      <c r="E695" s="68"/>
    </row>
    <row r="696" spans="1:5" s="69" customFormat="1" ht="14.25">
      <c r="A696" s="66"/>
      <c r="B696" s="58"/>
      <c r="C696" s="67"/>
      <c r="D696" s="68"/>
      <c r="E696" s="68"/>
    </row>
    <row r="697" spans="1:5" s="69" customFormat="1" ht="14.25">
      <c r="A697" s="66"/>
      <c r="B697" s="58"/>
      <c r="C697" s="67"/>
      <c r="D697" s="68"/>
      <c r="E697" s="68"/>
    </row>
    <row r="698" spans="1:5" s="69" customFormat="1" ht="14.25">
      <c r="A698" s="66"/>
      <c r="B698" s="58"/>
      <c r="C698" s="67"/>
      <c r="D698" s="68"/>
      <c r="E698" s="68"/>
    </row>
    <row r="699" spans="1:5" s="69" customFormat="1" ht="14.25">
      <c r="A699" s="66"/>
      <c r="B699" s="58"/>
      <c r="C699" s="67"/>
      <c r="D699" s="68"/>
      <c r="E699" s="68"/>
    </row>
    <row r="700" spans="1:5" s="69" customFormat="1" ht="14.25">
      <c r="A700" s="66"/>
      <c r="B700" s="58"/>
      <c r="C700" s="67"/>
      <c r="D700" s="68"/>
      <c r="E700" s="68"/>
    </row>
    <row r="701" spans="1:5" s="69" customFormat="1" ht="14.25">
      <c r="A701" s="66"/>
      <c r="B701" s="58"/>
      <c r="C701" s="67"/>
      <c r="D701" s="68"/>
      <c r="E701" s="68"/>
    </row>
    <row r="702" spans="1:5" s="69" customFormat="1" ht="14.25">
      <c r="A702" s="66"/>
      <c r="B702" s="58"/>
      <c r="C702" s="67"/>
      <c r="D702" s="68"/>
      <c r="E702" s="68"/>
    </row>
    <row r="703" spans="1:5" s="69" customFormat="1" ht="14.25">
      <c r="A703" s="66"/>
      <c r="B703" s="58"/>
      <c r="C703" s="67"/>
      <c r="D703" s="68"/>
      <c r="E703" s="68"/>
    </row>
    <row r="704" spans="1:5" s="69" customFormat="1" ht="14.25">
      <c r="A704" s="66"/>
      <c r="B704" s="58"/>
      <c r="C704" s="67"/>
      <c r="D704" s="68"/>
      <c r="E704" s="68"/>
    </row>
    <row r="705" spans="1:5" s="69" customFormat="1" ht="14.25">
      <c r="A705" s="66"/>
      <c r="B705" s="58"/>
      <c r="C705" s="67"/>
      <c r="D705" s="68"/>
      <c r="E705" s="68"/>
    </row>
    <row r="706" spans="1:5" s="69" customFormat="1" ht="14.25">
      <c r="A706" s="66"/>
      <c r="B706" s="58"/>
      <c r="C706" s="67"/>
      <c r="D706" s="68"/>
      <c r="E706" s="68"/>
    </row>
    <row r="707" spans="1:5" s="69" customFormat="1" ht="14.25">
      <c r="A707" s="66"/>
      <c r="B707" s="58"/>
      <c r="C707" s="67"/>
      <c r="D707" s="68"/>
      <c r="E707" s="68"/>
    </row>
    <row r="708" spans="1:5" s="69" customFormat="1" ht="14.25">
      <c r="A708" s="66"/>
      <c r="B708" s="58"/>
      <c r="C708" s="67"/>
      <c r="D708" s="68"/>
      <c r="E708" s="68"/>
    </row>
    <row r="709" spans="1:5" s="69" customFormat="1" ht="14.25">
      <c r="A709" s="66"/>
      <c r="B709" s="58"/>
      <c r="C709" s="67"/>
      <c r="D709" s="68"/>
      <c r="E709" s="68"/>
    </row>
    <row r="710" spans="1:5" s="69" customFormat="1" ht="14.25">
      <c r="A710" s="66"/>
      <c r="B710" s="58"/>
      <c r="C710" s="67"/>
      <c r="D710" s="68"/>
      <c r="E710" s="68"/>
    </row>
    <row r="711" spans="1:5" s="69" customFormat="1" ht="14.25">
      <c r="A711" s="66"/>
      <c r="B711" s="58"/>
      <c r="C711" s="67"/>
      <c r="D711" s="68"/>
      <c r="E711" s="68"/>
    </row>
    <row r="712" spans="1:5" s="69" customFormat="1" ht="14.25">
      <c r="A712" s="66"/>
      <c r="B712" s="58"/>
      <c r="C712" s="67"/>
      <c r="D712" s="68"/>
      <c r="E712" s="68"/>
    </row>
    <row r="713" spans="1:5" s="69" customFormat="1" ht="14.25">
      <c r="A713" s="66"/>
      <c r="B713" s="58"/>
      <c r="C713" s="67"/>
      <c r="D713" s="68"/>
      <c r="E713" s="68"/>
    </row>
    <row r="714" spans="1:5" s="69" customFormat="1" ht="14.25">
      <c r="A714" s="66"/>
      <c r="B714" s="58"/>
      <c r="C714" s="67"/>
      <c r="D714" s="68"/>
      <c r="E714" s="68"/>
    </row>
    <row r="715" spans="1:5" s="69" customFormat="1" ht="14.25">
      <c r="A715" s="66"/>
      <c r="B715" s="58"/>
      <c r="C715" s="67"/>
      <c r="D715" s="68"/>
      <c r="E715" s="68"/>
    </row>
    <row r="716" spans="1:5" s="69" customFormat="1" ht="14.25">
      <c r="A716" s="66"/>
      <c r="B716" s="58"/>
      <c r="C716" s="67"/>
      <c r="D716" s="68"/>
      <c r="E716" s="68"/>
    </row>
    <row r="717" spans="1:5" s="69" customFormat="1" ht="14.25">
      <c r="A717" s="66"/>
      <c r="B717" s="58"/>
      <c r="C717" s="67"/>
      <c r="D717" s="68"/>
      <c r="E717" s="68"/>
    </row>
    <row r="718" spans="1:5" s="69" customFormat="1" ht="14.25">
      <c r="A718" s="66"/>
      <c r="B718" s="58"/>
      <c r="C718" s="67"/>
      <c r="D718" s="68"/>
      <c r="E718" s="68"/>
    </row>
    <row r="719" spans="1:5" s="69" customFormat="1" ht="14.25">
      <c r="A719" s="66"/>
      <c r="B719" s="58"/>
      <c r="C719" s="67"/>
      <c r="D719" s="68"/>
      <c r="E719" s="68"/>
    </row>
    <row r="720" spans="1:5" s="69" customFormat="1" ht="14.25">
      <c r="A720" s="66"/>
      <c r="B720" s="58"/>
      <c r="C720" s="67"/>
      <c r="D720" s="68"/>
      <c r="E720" s="68"/>
    </row>
    <row r="721" spans="1:5" s="69" customFormat="1" ht="14.25">
      <c r="A721" s="66"/>
      <c r="B721" s="58"/>
      <c r="C721" s="67"/>
      <c r="D721" s="68"/>
      <c r="E721" s="68"/>
    </row>
    <row r="722" spans="1:5" s="69" customFormat="1" ht="14.25">
      <c r="A722" s="66"/>
      <c r="B722" s="58"/>
      <c r="C722" s="67"/>
      <c r="D722" s="68"/>
      <c r="E722" s="68"/>
    </row>
    <row r="723" spans="1:5" s="69" customFormat="1" ht="14.25">
      <c r="A723" s="66"/>
      <c r="B723" s="58"/>
      <c r="C723" s="67"/>
      <c r="D723" s="68"/>
      <c r="E723" s="68"/>
    </row>
    <row r="724" spans="1:5" s="69" customFormat="1" ht="14.25">
      <c r="A724" s="66"/>
      <c r="B724" s="58"/>
      <c r="C724" s="67"/>
      <c r="D724" s="68"/>
      <c r="E724" s="68"/>
    </row>
    <row r="725" spans="1:5" s="69" customFormat="1" ht="14.25">
      <c r="A725" s="66"/>
      <c r="B725" s="58"/>
      <c r="C725" s="67"/>
      <c r="D725" s="68"/>
      <c r="E725" s="68"/>
    </row>
    <row r="726" spans="1:5" s="69" customFormat="1" ht="14.25">
      <c r="A726" s="66"/>
      <c r="B726" s="58"/>
      <c r="C726" s="67"/>
      <c r="D726" s="68"/>
      <c r="E726" s="68"/>
    </row>
    <row r="727" spans="1:5" s="69" customFormat="1" ht="14.25">
      <c r="A727" s="66"/>
      <c r="B727" s="58"/>
      <c r="C727" s="67"/>
      <c r="D727" s="68"/>
      <c r="E727" s="68"/>
    </row>
    <row r="728" spans="1:5" s="69" customFormat="1" ht="14.25">
      <c r="A728" s="66"/>
      <c r="B728" s="58"/>
      <c r="C728" s="67"/>
      <c r="D728" s="68"/>
      <c r="E728" s="68"/>
    </row>
    <row r="729" spans="1:5" s="69" customFormat="1" ht="14.25">
      <c r="A729" s="66"/>
      <c r="B729" s="58"/>
      <c r="C729" s="67"/>
      <c r="D729" s="68"/>
      <c r="E729" s="68"/>
    </row>
    <row r="730" spans="1:5" s="69" customFormat="1" ht="14.25">
      <c r="A730" s="66"/>
      <c r="B730" s="58"/>
      <c r="C730" s="67"/>
      <c r="D730" s="68"/>
      <c r="E730" s="68"/>
    </row>
    <row r="731" spans="1:5" s="69" customFormat="1" ht="14.25">
      <c r="A731" s="66"/>
      <c r="B731" s="58"/>
      <c r="C731" s="67"/>
      <c r="D731" s="68"/>
      <c r="E731" s="68"/>
    </row>
    <row r="732" spans="1:5" s="69" customFormat="1" ht="14.25">
      <c r="A732" s="66"/>
      <c r="B732" s="58"/>
      <c r="C732" s="67"/>
      <c r="D732" s="68"/>
      <c r="E732" s="68"/>
    </row>
    <row r="733" spans="1:5" s="69" customFormat="1" ht="14.25">
      <c r="A733" s="66"/>
      <c r="B733" s="58"/>
      <c r="C733" s="67"/>
      <c r="D733" s="68"/>
      <c r="E733" s="68"/>
    </row>
    <row r="734" spans="1:5" s="69" customFormat="1" ht="14.25">
      <c r="A734" s="66"/>
      <c r="B734" s="58"/>
      <c r="C734" s="67"/>
      <c r="D734" s="68"/>
      <c r="E734" s="68"/>
    </row>
    <row r="735" spans="1:5" s="69" customFormat="1" ht="14.25">
      <c r="A735" s="66"/>
      <c r="B735" s="58"/>
      <c r="C735" s="67"/>
      <c r="D735" s="68"/>
      <c r="E735" s="68"/>
    </row>
    <row r="736" spans="1:5" s="69" customFormat="1" ht="14.25">
      <c r="A736" s="66"/>
      <c r="B736" s="58"/>
      <c r="C736" s="67"/>
      <c r="D736" s="68"/>
      <c r="E736" s="68"/>
    </row>
    <row r="737" spans="1:5" s="69" customFormat="1" ht="14.25">
      <c r="A737" s="66"/>
      <c r="B737" s="58"/>
      <c r="C737" s="67"/>
      <c r="D737" s="68"/>
      <c r="E737" s="68"/>
    </row>
    <row r="738" spans="1:5" s="69" customFormat="1" ht="14.25">
      <c r="A738" s="66"/>
      <c r="B738" s="58"/>
      <c r="C738" s="67"/>
      <c r="D738" s="68"/>
      <c r="E738" s="68"/>
    </row>
    <row r="739" spans="1:5" s="69" customFormat="1" ht="14.25">
      <c r="A739" s="66"/>
      <c r="B739" s="58"/>
      <c r="C739" s="67"/>
      <c r="D739" s="68"/>
      <c r="E739" s="68"/>
    </row>
    <row r="740" spans="1:5" s="69" customFormat="1" ht="14.25">
      <c r="A740" s="66"/>
      <c r="B740" s="58"/>
      <c r="C740" s="67"/>
      <c r="D740" s="68"/>
      <c r="E740" s="68"/>
    </row>
    <row r="741" spans="1:5" s="69" customFormat="1" ht="14.25">
      <c r="A741" s="66"/>
      <c r="B741" s="58"/>
      <c r="C741" s="67"/>
      <c r="D741" s="68"/>
      <c r="E741" s="68"/>
    </row>
    <row r="742" spans="1:5" s="69" customFormat="1" ht="14.25">
      <c r="A742" s="66"/>
      <c r="B742" s="58"/>
      <c r="C742" s="67"/>
      <c r="D742" s="68"/>
      <c r="E742" s="68"/>
    </row>
    <row r="743" spans="1:5" s="69" customFormat="1" ht="14.25">
      <c r="A743" s="66"/>
      <c r="B743" s="58"/>
      <c r="C743" s="67"/>
      <c r="D743" s="68"/>
      <c r="E743" s="68"/>
    </row>
    <row r="744" spans="1:5" s="69" customFormat="1" ht="14.25">
      <c r="A744" s="66"/>
      <c r="B744" s="58"/>
      <c r="C744" s="67"/>
      <c r="D744" s="68"/>
      <c r="E744" s="68"/>
    </row>
    <row r="745" spans="1:5" s="69" customFormat="1" ht="14.25">
      <c r="A745" s="66"/>
      <c r="B745" s="58"/>
      <c r="C745" s="67"/>
      <c r="D745" s="68"/>
      <c r="E745" s="68"/>
    </row>
    <row r="746" spans="1:5" s="69" customFormat="1" ht="14.25">
      <c r="A746" s="66"/>
      <c r="B746" s="58"/>
      <c r="C746" s="67"/>
      <c r="D746" s="68"/>
      <c r="E746" s="68"/>
    </row>
    <row r="747" spans="1:5" s="69" customFormat="1" ht="14.25">
      <c r="A747" s="66"/>
      <c r="B747" s="58"/>
      <c r="C747" s="67"/>
      <c r="D747" s="68"/>
      <c r="E747" s="68"/>
    </row>
    <row r="748" spans="1:5" s="69" customFormat="1" ht="14.25">
      <c r="A748" s="66"/>
      <c r="B748" s="58"/>
      <c r="C748" s="67"/>
      <c r="D748" s="68"/>
      <c r="E748" s="68"/>
    </row>
    <row r="749" spans="1:5" s="69" customFormat="1" ht="14.25">
      <c r="A749" s="66"/>
      <c r="B749" s="58"/>
      <c r="C749" s="67"/>
      <c r="D749" s="68"/>
      <c r="E749" s="68"/>
    </row>
    <row r="750" spans="1:5" s="69" customFormat="1" ht="14.25">
      <c r="A750" s="66"/>
      <c r="B750" s="58"/>
      <c r="C750" s="67"/>
      <c r="D750" s="68"/>
      <c r="E750" s="68"/>
    </row>
    <row r="751" spans="1:5" s="69" customFormat="1" ht="14.25">
      <c r="A751" s="66"/>
      <c r="B751" s="58"/>
      <c r="C751" s="67"/>
      <c r="D751" s="68"/>
      <c r="E751" s="68"/>
    </row>
    <row r="752" spans="1:5" s="69" customFormat="1" ht="14.25">
      <c r="A752" s="66"/>
      <c r="B752" s="58"/>
      <c r="C752" s="67"/>
      <c r="D752" s="68"/>
      <c r="E752" s="68"/>
    </row>
    <row r="753" spans="1:5" s="69" customFormat="1" ht="14.25">
      <c r="A753" s="66"/>
      <c r="B753" s="58"/>
      <c r="C753" s="67"/>
      <c r="D753" s="68"/>
      <c r="E753" s="68"/>
    </row>
    <row r="754" spans="1:5" s="69" customFormat="1" ht="14.25">
      <c r="A754" s="66"/>
      <c r="B754" s="58"/>
      <c r="C754" s="67"/>
      <c r="D754" s="68"/>
      <c r="E754" s="68"/>
    </row>
    <row r="755" spans="1:5" s="69" customFormat="1" ht="14.25">
      <c r="A755" s="66"/>
      <c r="B755" s="58"/>
      <c r="C755" s="67"/>
      <c r="D755" s="68"/>
      <c r="E755" s="68"/>
    </row>
    <row r="756" spans="1:5" s="69" customFormat="1" ht="14.25">
      <c r="A756" s="66"/>
      <c r="B756" s="58"/>
      <c r="C756" s="67"/>
      <c r="D756" s="68"/>
      <c r="E756" s="68"/>
    </row>
    <row r="757" spans="1:5" s="69" customFormat="1" ht="14.25">
      <c r="A757" s="66"/>
      <c r="B757" s="58"/>
      <c r="C757" s="67"/>
      <c r="D757" s="68"/>
      <c r="E757" s="68"/>
    </row>
    <row r="758" spans="1:5" s="69" customFormat="1" ht="14.25">
      <c r="A758" s="66"/>
      <c r="B758" s="58"/>
      <c r="C758" s="67"/>
      <c r="D758" s="68"/>
      <c r="E758" s="68"/>
    </row>
    <row r="759" spans="1:5" s="69" customFormat="1" ht="14.25">
      <c r="A759" s="66"/>
      <c r="B759" s="58"/>
      <c r="C759" s="67"/>
      <c r="D759" s="68"/>
      <c r="E759" s="68"/>
    </row>
    <row r="760" spans="1:5" s="69" customFormat="1" ht="14.25">
      <c r="A760" s="66"/>
      <c r="B760" s="58"/>
      <c r="C760" s="67"/>
      <c r="D760" s="68"/>
      <c r="E760" s="68"/>
    </row>
    <row r="761" spans="1:5" s="69" customFormat="1" ht="14.25">
      <c r="A761" s="66"/>
      <c r="B761" s="58"/>
      <c r="C761" s="67"/>
      <c r="D761" s="68"/>
      <c r="E761" s="68"/>
    </row>
    <row r="762" spans="1:5" s="69" customFormat="1" ht="14.25">
      <c r="A762" s="66"/>
      <c r="B762" s="58"/>
      <c r="C762" s="67"/>
      <c r="D762" s="68"/>
      <c r="E762" s="68"/>
    </row>
    <row r="763" spans="1:5" s="69" customFormat="1" ht="14.25">
      <c r="A763" s="66"/>
      <c r="B763" s="58"/>
      <c r="C763" s="67"/>
      <c r="D763" s="68"/>
      <c r="E763" s="68"/>
    </row>
    <row r="764" spans="1:5" s="69" customFormat="1" ht="14.25">
      <c r="A764" s="66"/>
      <c r="B764" s="58"/>
      <c r="C764" s="67"/>
      <c r="D764" s="68"/>
      <c r="E764" s="68"/>
    </row>
    <row r="765" spans="1:5" s="69" customFormat="1" ht="14.25">
      <c r="A765" s="66"/>
      <c r="B765" s="58"/>
      <c r="C765" s="67"/>
      <c r="D765" s="68"/>
      <c r="E765" s="68"/>
    </row>
    <row r="766" spans="1:5" s="69" customFormat="1" ht="14.25">
      <c r="A766" s="66"/>
      <c r="B766" s="58"/>
      <c r="C766" s="67"/>
      <c r="D766" s="68"/>
      <c r="E766" s="68"/>
    </row>
    <row r="767" spans="1:5" s="69" customFormat="1" ht="14.25">
      <c r="A767" s="66"/>
      <c r="B767" s="58"/>
      <c r="C767" s="67"/>
      <c r="D767" s="68"/>
      <c r="E767" s="68"/>
    </row>
    <row r="768" spans="1:5" s="69" customFormat="1" ht="14.25">
      <c r="A768" s="66"/>
      <c r="B768" s="58"/>
      <c r="C768" s="67"/>
      <c r="D768" s="68"/>
      <c r="E768" s="68"/>
    </row>
    <row r="769" spans="1:5" s="69" customFormat="1" ht="14.25">
      <c r="A769" s="66"/>
      <c r="B769" s="58"/>
      <c r="C769" s="67"/>
      <c r="D769" s="68"/>
      <c r="E769" s="68"/>
    </row>
    <row r="770" spans="1:5" s="69" customFormat="1" ht="14.25">
      <c r="A770" s="66"/>
      <c r="B770" s="58"/>
      <c r="C770" s="67"/>
      <c r="D770" s="68"/>
      <c r="E770" s="68"/>
    </row>
    <row r="771" spans="1:5" s="69" customFormat="1" ht="14.25">
      <c r="A771" s="66"/>
      <c r="B771" s="58"/>
      <c r="C771" s="67"/>
      <c r="D771" s="68"/>
      <c r="E771" s="68"/>
    </row>
    <row r="772" spans="1:5" s="69" customFormat="1" ht="14.25">
      <c r="A772" s="66"/>
      <c r="B772" s="58"/>
      <c r="C772" s="67"/>
      <c r="D772" s="68"/>
      <c r="E772" s="68"/>
    </row>
    <row r="773" spans="1:5" s="69" customFormat="1" ht="14.25">
      <c r="A773" s="66"/>
      <c r="B773" s="58"/>
      <c r="C773" s="67"/>
      <c r="D773" s="68"/>
      <c r="E773" s="68"/>
    </row>
    <row r="774" spans="1:5" s="69" customFormat="1" ht="14.25">
      <c r="A774" s="66"/>
      <c r="B774" s="58"/>
      <c r="C774" s="67"/>
      <c r="D774" s="68"/>
      <c r="E774" s="68"/>
    </row>
    <row r="775" spans="1:5" s="69" customFormat="1" ht="14.25">
      <c r="A775" s="66"/>
      <c r="B775" s="58"/>
      <c r="C775" s="67"/>
      <c r="D775" s="68"/>
      <c r="E775" s="68"/>
    </row>
    <row r="776" spans="1:5" s="69" customFormat="1" ht="14.25">
      <c r="A776" s="66"/>
      <c r="B776" s="58"/>
      <c r="C776" s="67"/>
      <c r="D776" s="68"/>
      <c r="E776" s="68"/>
    </row>
    <row r="777" spans="1:5" s="69" customFormat="1" ht="14.25">
      <c r="A777" s="66"/>
      <c r="B777" s="58"/>
      <c r="C777" s="67"/>
      <c r="D777" s="68"/>
      <c r="E777" s="68"/>
    </row>
    <row r="778" spans="1:5" s="69" customFormat="1" ht="14.25">
      <c r="A778" s="66"/>
      <c r="B778" s="58"/>
      <c r="C778" s="67"/>
      <c r="D778" s="68"/>
      <c r="E778" s="68"/>
    </row>
    <row r="779" spans="1:5" s="69" customFormat="1" ht="14.25">
      <c r="A779" s="66"/>
      <c r="B779" s="58"/>
      <c r="C779" s="67"/>
      <c r="D779" s="68"/>
      <c r="E779" s="68"/>
    </row>
    <row r="780" spans="1:5" s="69" customFormat="1" ht="14.25">
      <c r="A780" s="66"/>
      <c r="B780" s="58"/>
      <c r="C780" s="67"/>
      <c r="D780" s="68"/>
      <c r="E780" s="68"/>
    </row>
    <row r="781" spans="1:5" s="69" customFormat="1" ht="14.25">
      <c r="A781" s="66"/>
      <c r="B781" s="58"/>
      <c r="C781" s="67"/>
      <c r="D781" s="68"/>
      <c r="E781" s="68"/>
    </row>
    <row r="782" spans="1:5" s="69" customFormat="1" ht="14.25">
      <c r="A782" s="66"/>
      <c r="B782" s="58"/>
      <c r="C782" s="67"/>
      <c r="D782" s="68"/>
      <c r="E782" s="68"/>
    </row>
    <row r="783" spans="1:5" s="69" customFormat="1" ht="14.25">
      <c r="A783" s="66"/>
      <c r="B783" s="58"/>
      <c r="C783" s="67"/>
      <c r="D783" s="68"/>
      <c r="E783" s="68"/>
    </row>
    <row r="784" spans="1:5" s="69" customFormat="1" ht="14.25">
      <c r="A784" s="66"/>
      <c r="B784" s="58"/>
      <c r="C784" s="67"/>
      <c r="D784" s="68"/>
      <c r="E784" s="68"/>
    </row>
    <row r="785" spans="1:5" s="69" customFormat="1" ht="14.25">
      <c r="A785" s="66"/>
      <c r="B785" s="58"/>
      <c r="C785" s="67"/>
      <c r="D785" s="68"/>
      <c r="E785" s="68"/>
    </row>
    <row r="786" spans="1:5" s="69" customFormat="1" ht="14.25">
      <c r="A786" s="66"/>
      <c r="B786" s="58"/>
      <c r="C786" s="67"/>
      <c r="D786" s="68"/>
      <c r="E786" s="68"/>
    </row>
    <row r="787" spans="1:5" s="69" customFormat="1" ht="14.25">
      <c r="A787" s="66"/>
      <c r="B787" s="58"/>
      <c r="C787" s="67"/>
      <c r="D787" s="68"/>
      <c r="E787" s="68"/>
    </row>
    <row r="788" spans="1:5" s="69" customFormat="1" ht="14.25">
      <c r="A788" s="66"/>
      <c r="B788" s="58"/>
      <c r="C788" s="67"/>
      <c r="D788" s="68"/>
      <c r="E788" s="68"/>
    </row>
    <row r="789" spans="1:5" s="69" customFormat="1" ht="14.25">
      <c r="A789" s="66"/>
      <c r="B789" s="58"/>
      <c r="C789" s="67"/>
      <c r="D789" s="68"/>
      <c r="E789" s="68"/>
    </row>
    <row r="790" spans="1:5" s="69" customFormat="1" ht="14.25">
      <c r="A790" s="66"/>
      <c r="B790" s="58"/>
      <c r="C790" s="67"/>
      <c r="D790" s="68"/>
      <c r="E790" s="68"/>
    </row>
    <row r="791" spans="1:5" s="69" customFormat="1" ht="14.25">
      <c r="A791" s="66"/>
      <c r="B791" s="58"/>
      <c r="C791" s="67"/>
      <c r="D791" s="68"/>
      <c r="E791" s="68"/>
    </row>
    <row r="792" spans="1:5" s="69" customFormat="1" ht="14.25">
      <c r="A792" s="66"/>
      <c r="B792" s="58"/>
      <c r="C792" s="67"/>
      <c r="D792" s="68"/>
      <c r="E792" s="68"/>
    </row>
    <row r="793" spans="1:5" s="69" customFormat="1" ht="14.25">
      <c r="A793" s="66"/>
      <c r="B793" s="58"/>
      <c r="C793" s="67"/>
      <c r="D793" s="68"/>
      <c r="E793" s="68"/>
    </row>
    <row r="794" spans="1:5" s="69" customFormat="1" ht="14.25">
      <c r="A794" s="66"/>
      <c r="B794" s="58"/>
      <c r="C794" s="67"/>
      <c r="D794" s="68"/>
      <c r="E794" s="68"/>
    </row>
    <row r="795" spans="1:5" s="69" customFormat="1" ht="14.25">
      <c r="A795" s="66"/>
      <c r="B795" s="58"/>
      <c r="C795" s="67"/>
      <c r="D795" s="68"/>
      <c r="E795" s="68"/>
    </row>
    <row r="796" spans="1:5" s="69" customFormat="1" ht="14.25">
      <c r="A796" s="66"/>
      <c r="B796" s="58"/>
      <c r="C796" s="67"/>
      <c r="D796" s="68"/>
      <c r="E796" s="68"/>
    </row>
    <row r="797" spans="1:5" s="69" customFormat="1" ht="14.25">
      <c r="A797" s="66"/>
      <c r="B797" s="58"/>
      <c r="C797" s="67"/>
      <c r="D797" s="68"/>
      <c r="E797" s="68"/>
    </row>
    <row r="798" spans="1:5" s="69" customFormat="1" ht="14.25">
      <c r="A798" s="66"/>
      <c r="B798" s="58"/>
      <c r="C798" s="67"/>
      <c r="D798" s="68"/>
      <c r="E798" s="68"/>
    </row>
    <row r="799" spans="1:5" s="69" customFormat="1" ht="14.25">
      <c r="A799" s="66"/>
      <c r="B799" s="58"/>
      <c r="C799" s="67"/>
      <c r="D799" s="68"/>
      <c r="E799" s="68"/>
    </row>
    <row r="800" spans="1:5" s="69" customFormat="1" ht="14.25">
      <c r="A800" s="66"/>
      <c r="B800" s="58"/>
      <c r="C800" s="67"/>
      <c r="D800" s="68"/>
      <c r="E800" s="68"/>
    </row>
    <row r="801" spans="1:5" s="69" customFormat="1" ht="14.25">
      <c r="A801" s="66"/>
      <c r="B801" s="58"/>
      <c r="C801" s="67"/>
      <c r="D801" s="68"/>
      <c r="E801" s="68"/>
    </row>
    <row r="802" spans="1:5" s="69" customFormat="1" ht="14.25">
      <c r="A802" s="66"/>
      <c r="B802" s="58"/>
      <c r="C802" s="67"/>
      <c r="D802" s="68"/>
      <c r="E802" s="68"/>
    </row>
    <row r="803" spans="1:5" s="69" customFormat="1" ht="14.25">
      <c r="A803" s="66"/>
      <c r="B803" s="58"/>
      <c r="C803" s="67"/>
      <c r="D803" s="68"/>
      <c r="E803" s="68"/>
    </row>
    <row r="804" spans="1:5" s="69" customFormat="1" ht="14.25">
      <c r="A804" s="66"/>
      <c r="B804" s="58"/>
      <c r="C804" s="67"/>
      <c r="D804" s="68"/>
      <c r="E804" s="68"/>
    </row>
    <row r="805" spans="1:5" s="69" customFormat="1" ht="14.25">
      <c r="A805" s="66"/>
      <c r="B805" s="58"/>
      <c r="C805" s="67"/>
      <c r="D805" s="68"/>
      <c r="E805" s="68"/>
    </row>
    <row r="806" spans="1:5" s="69" customFormat="1" ht="14.25">
      <c r="A806" s="66"/>
      <c r="B806" s="58"/>
      <c r="C806" s="67"/>
      <c r="D806" s="68"/>
      <c r="E806" s="68"/>
    </row>
    <row r="807" spans="1:5" s="69" customFormat="1" ht="14.25">
      <c r="A807" s="66"/>
      <c r="B807" s="58"/>
      <c r="C807" s="67"/>
      <c r="D807" s="68"/>
      <c r="E807" s="68"/>
    </row>
    <row r="808" spans="1:5" s="69" customFormat="1" ht="14.25">
      <c r="A808" s="66"/>
      <c r="B808" s="58"/>
      <c r="C808" s="67"/>
      <c r="D808" s="68"/>
      <c r="E808" s="68"/>
    </row>
    <row r="809" spans="1:5" s="69" customFormat="1" ht="14.25">
      <c r="A809" s="66"/>
      <c r="B809" s="58"/>
      <c r="C809" s="67"/>
      <c r="D809" s="68"/>
      <c r="E809" s="68"/>
    </row>
    <row r="810" spans="1:5" s="69" customFormat="1" ht="14.25">
      <c r="A810" s="66"/>
      <c r="B810" s="58"/>
      <c r="C810" s="67"/>
      <c r="D810" s="68"/>
      <c r="E810" s="68"/>
    </row>
    <row r="811" spans="1:5" s="69" customFormat="1" ht="14.25">
      <c r="A811" s="66"/>
      <c r="B811" s="58"/>
      <c r="C811" s="67"/>
      <c r="D811" s="68"/>
      <c r="E811" s="68"/>
    </row>
    <row r="812" spans="1:5" s="69" customFormat="1" ht="14.25">
      <c r="A812" s="66"/>
      <c r="B812" s="58"/>
      <c r="C812" s="67"/>
      <c r="D812" s="68"/>
      <c r="E812" s="68"/>
    </row>
    <row r="813" spans="1:5" s="69" customFormat="1" ht="14.25">
      <c r="A813" s="66"/>
      <c r="B813" s="58"/>
      <c r="C813" s="67"/>
      <c r="D813" s="68"/>
      <c r="E813" s="68"/>
    </row>
    <row r="814" spans="1:5" s="69" customFormat="1" ht="14.25">
      <c r="A814" s="66"/>
      <c r="B814" s="58"/>
      <c r="C814" s="67"/>
      <c r="D814" s="68"/>
      <c r="E814" s="68"/>
    </row>
    <row r="815" spans="1:5" s="69" customFormat="1" ht="14.25">
      <c r="A815" s="66"/>
      <c r="B815" s="58"/>
      <c r="C815" s="67"/>
      <c r="D815" s="68"/>
      <c r="E815" s="68"/>
    </row>
    <row r="816" spans="1:5" s="69" customFormat="1" ht="14.25">
      <c r="A816" s="66"/>
      <c r="B816" s="58"/>
      <c r="C816" s="67"/>
      <c r="D816" s="68"/>
      <c r="E816" s="68"/>
    </row>
    <row r="817" spans="1:5" s="69" customFormat="1" ht="14.25">
      <c r="A817" s="66"/>
      <c r="B817" s="58"/>
      <c r="C817" s="67"/>
      <c r="D817" s="68"/>
      <c r="E817" s="68"/>
    </row>
    <row r="818" spans="1:5" s="69" customFormat="1" ht="14.25">
      <c r="A818" s="66"/>
      <c r="B818" s="58"/>
      <c r="C818" s="67"/>
      <c r="D818" s="68"/>
      <c r="E818" s="68"/>
    </row>
    <row r="819" spans="1:5" s="69" customFormat="1" ht="14.25">
      <c r="A819" s="66"/>
      <c r="B819" s="58"/>
      <c r="C819" s="67"/>
      <c r="D819" s="68"/>
      <c r="E819" s="68"/>
    </row>
    <row r="820" spans="1:5" s="69" customFormat="1" ht="14.25">
      <c r="A820" s="66"/>
      <c r="B820" s="58"/>
      <c r="C820" s="67"/>
      <c r="D820" s="68"/>
      <c r="E820" s="68"/>
    </row>
    <row r="821" spans="1:5" s="69" customFormat="1" ht="14.25">
      <c r="A821" s="66"/>
      <c r="B821" s="58"/>
      <c r="C821" s="67"/>
      <c r="D821" s="68"/>
      <c r="E821" s="68"/>
    </row>
    <row r="822" spans="1:5" s="69" customFormat="1" ht="14.25">
      <c r="A822" s="66"/>
      <c r="B822" s="58"/>
      <c r="C822" s="67"/>
      <c r="D822" s="68"/>
      <c r="E822" s="68"/>
    </row>
    <row r="823" spans="1:5" s="69" customFormat="1" ht="14.25">
      <c r="A823" s="66"/>
      <c r="B823" s="58"/>
      <c r="C823" s="67"/>
      <c r="D823" s="68"/>
      <c r="E823" s="68"/>
    </row>
    <row r="824" spans="1:5" s="69" customFormat="1" ht="14.25">
      <c r="A824" s="66"/>
      <c r="B824" s="58"/>
      <c r="C824" s="67"/>
      <c r="D824" s="68"/>
      <c r="E824" s="68"/>
    </row>
    <row r="825" spans="1:5" s="69" customFormat="1" ht="14.25">
      <c r="A825" s="66"/>
      <c r="B825" s="58"/>
      <c r="C825" s="67"/>
      <c r="D825" s="68"/>
      <c r="E825" s="68"/>
    </row>
    <row r="826" spans="1:5" s="69" customFormat="1" ht="14.25">
      <c r="A826" s="66"/>
      <c r="B826" s="58"/>
      <c r="C826" s="67"/>
      <c r="D826" s="68"/>
      <c r="E826" s="68"/>
    </row>
    <row r="827" spans="1:5" s="69" customFormat="1" ht="14.25">
      <c r="A827" s="66"/>
      <c r="B827" s="58"/>
      <c r="C827" s="67"/>
      <c r="D827" s="68"/>
      <c r="E827" s="68"/>
    </row>
    <row r="828" spans="1:5" s="69" customFormat="1" ht="14.25">
      <c r="A828" s="66"/>
      <c r="B828" s="58"/>
      <c r="C828" s="67"/>
      <c r="D828" s="68"/>
      <c r="E828" s="68"/>
    </row>
    <row r="829" spans="1:5" s="69" customFormat="1" ht="14.25">
      <c r="A829" s="66"/>
      <c r="B829" s="58"/>
      <c r="C829" s="67"/>
      <c r="D829" s="68"/>
      <c r="E829" s="68"/>
    </row>
    <row r="830" spans="1:5" s="69" customFormat="1" ht="14.25">
      <c r="A830" s="66"/>
      <c r="B830" s="58"/>
      <c r="C830" s="67"/>
      <c r="D830" s="68"/>
      <c r="E830" s="68"/>
    </row>
    <row r="831" spans="1:5" s="69" customFormat="1" ht="14.25">
      <c r="A831" s="66"/>
      <c r="B831" s="58"/>
      <c r="C831" s="67"/>
      <c r="D831" s="68"/>
      <c r="E831" s="68"/>
    </row>
    <row r="832" spans="1:5" s="69" customFormat="1" ht="14.25">
      <c r="A832" s="66"/>
      <c r="B832" s="58"/>
      <c r="C832" s="67"/>
      <c r="D832" s="68"/>
      <c r="E832" s="68"/>
    </row>
    <row r="833" spans="1:5" s="69" customFormat="1" ht="14.25">
      <c r="A833" s="66"/>
      <c r="B833" s="58"/>
      <c r="C833" s="67"/>
      <c r="D833" s="68"/>
      <c r="E833" s="68"/>
    </row>
    <row r="834" spans="1:5" s="69" customFormat="1" ht="14.25">
      <c r="A834" s="66"/>
      <c r="B834" s="58"/>
      <c r="C834" s="67"/>
      <c r="D834" s="68"/>
      <c r="E834" s="68"/>
    </row>
    <row r="835" spans="1:5" s="69" customFormat="1" ht="14.25">
      <c r="A835" s="66"/>
      <c r="B835" s="58"/>
      <c r="C835" s="67"/>
      <c r="D835" s="68"/>
      <c r="E835" s="68"/>
    </row>
    <row r="836" spans="1:5" s="69" customFormat="1" ht="14.25">
      <c r="A836" s="66"/>
      <c r="B836" s="58"/>
      <c r="C836" s="67"/>
      <c r="D836" s="68"/>
      <c r="E836" s="68"/>
    </row>
    <row r="837" spans="1:5" s="69" customFormat="1" ht="14.25">
      <c r="A837" s="66"/>
      <c r="B837" s="58"/>
      <c r="C837" s="67"/>
      <c r="D837" s="68"/>
      <c r="E837" s="68"/>
    </row>
    <row r="838" spans="1:5" s="69" customFormat="1" ht="14.25">
      <c r="A838" s="66"/>
      <c r="B838" s="58"/>
      <c r="C838" s="67"/>
      <c r="D838" s="68"/>
      <c r="E838" s="68"/>
    </row>
    <row r="839" spans="1:5" s="69" customFormat="1" ht="14.25">
      <c r="A839" s="66"/>
      <c r="B839" s="58"/>
      <c r="C839" s="67"/>
      <c r="D839" s="68"/>
      <c r="E839" s="68"/>
    </row>
    <row r="840" spans="1:5" s="69" customFormat="1" ht="14.25">
      <c r="A840" s="66"/>
      <c r="B840" s="58"/>
      <c r="C840" s="67"/>
      <c r="D840" s="68"/>
      <c r="E840" s="68"/>
    </row>
    <row r="841" spans="1:5" s="69" customFormat="1" ht="14.25">
      <c r="A841" s="66"/>
      <c r="B841" s="58"/>
      <c r="C841" s="67"/>
      <c r="D841" s="68"/>
      <c r="E841" s="68"/>
    </row>
    <row r="842" spans="1:5" s="69" customFormat="1" ht="14.25">
      <c r="A842" s="66"/>
      <c r="B842" s="58"/>
      <c r="C842" s="67"/>
      <c r="D842" s="68"/>
      <c r="E842" s="68"/>
    </row>
    <row r="843" spans="1:5" s="69" customFormat="1" ht="14.25">
      <c r="A843" s="66"/>
      <c r="B843" s="58"/>
      <c r="C843" s="67"/>
      <c r="D843" s="68"/>
      <c r="E843" s="68"/>
    </row>
    <row r="844" spans="1:5" s="69" customFormat="1" ht="14.25">
      <c r="A844" s="66"/>
      <c r="B844" s="58"/>
      <c r="C844" s="67"/>
      <c r="D844" s="68"/>
      <c r="E844" s="68"/>
    </row>
    <row r="845" spans="1:5" s="69" customFormat="1" ht="14.25">
      <c r="A845" s="66"/>
      <c r="B845" s="58"/>
      <c r="C845" s="67"/>
      <c r="D845" s="68"/>
      <c r="E845" s="68"/>
    </row>
    <row r="846" spans="1:5" s="69" customFormat="1" ht="14.25">
      <c r="A846" s="66"/>
      <c r="B846" s="58"/>
      <c r="C846" s="67"/>
      <c r="D846" s="68"/>
      <c r="E846" s="68"/>
    </row>
    <row r="847" spans="1:5" s="69" customFormat="1" ht="14.25">
      <c r="A847" s="66"/>
      <c r="B847" s="58"/>
      <c r="C847" s="67"/>
      <c r="D847" s="68"/>
      <c r="E847" s="68"/>
    </row>
    <row r="848" spans="1:5" s="69" customFormat="1" ht="14.25">
      <c r="A848" s="66"/>
      <c r="B848" s="58"/>
      <c r="C848" s="67"/>
      <c r="D848" s="68"/>
      <c r="E848" s="68"/>
    </row>
    <row r="849" spans="1:5" s="69" customFormat="1" ht="14.25">
      <c r="A849" s="66"/>
      <c r="B849" s="58"/>
      <c r="C849" s="67"/>
      <c r="D849" s="68"/>
      <c r="E849" s="68"/>
    </row>
    <row r="850" spans="1:5" s="69" customFormat="1" ht="14.25">
      <c r="A850" s="66"/>
      <c r="B850" s="58"/>
      <c r="C850" s="67"/>
      <c r="D850" s="68"/>
      <c r="E850" s="68"/>
    </row>
    <row r="851" spans="1:5" s="69" customFormat="1" ht="14.25">
      <c r="A851" s="66"/>
      <c r="B851" s="58"/>
      <c r="C851" s="67"/>
      <c r="D851" s="68"/>
      <c r="E851" s="68"/>
    </row>
    <row r="852" spans="1:5" s="69" customFormat="1" ht="14.25">
      <c r="A852" s="66"/>
      <c r="B852" s="58"/>
      <c r="C852" s="67"/>
      <c r="D852" s="68"/>
      <c r="E852" s="68"/>
    </row>
    <row r="853" spans="1:5" s="69" customFormat="1" ht="14.25">
      <c r="A853" s="66"/>
      <c r="B853" s="58"/>
      <c r="C853" s="67"/>
      <c r="D853" s="68"/>
      <c r="E853" s="68"/>
    </row>
    <row r="854" spans="1:5" s="69" customFormat="1" ht="14.25">
      <c r="A854" s="66"/>
      <c r="B854" s="58"/>
      <c r="C854" s="67"/>
      <c r="D854" s="68"/>
      <c r="E854" s="68"/>
    </row>
    <row r="855" spans="1:5" s="69" customFormat="1" ht="14.25">
      <c r="A855" s="66"/>
      <c r="B855" s="58"/>
      <c r="C855" s="67"/>
      <c r="D855" s="68"/>
      <c r="E855" s="68"/>
    </row>
    <row r="856" spans="1:5" s="69" customFormat="1" ht="14.25">
      <c r="A856" s="66"/>
      <c r="B856" s="58"/>
      <c r="C856" s="67"/>
      <c r="D856" s="68"/>
      <c r="E856" s="68"/>
    </row>
    <row r="857" spans="1:5" s="69" customFormat="1" ht="14.25">
      <c r="A857" s="66"/>
      <c r="B857" s="58"/>
      <c r="C857" s="67"/>
      <c r="D857" s="68"/>
      <c r="E857" s="68"/>
    </row>
    <row r="858" spans="1:5" s="69" customFormat="1" ht="14.25">
      <c r="A858" s="66"/>
      <c r="B858" s="58"/>
      <c r="C858" s="67"/>
      <c r="D858" s="68"/>
      <c r="E858" s="68"/>
    </row>
    <row r="859" spans="1:5" s="69" customFormat="1" ht="14.25">
      <c r="A859" s="66"/>
      <c r="B859" s="58"/>
      <c r="C859" s="67"/>
      <c r="D859" s="68"/>
      <c r="E859" s="68"/>
    </row>
    <row r="860" spans="1:5" s="69" customFormat="1" ht="14.25">
      <c r="A860" s="66"/>
      <c r="B860" s="58"/>
      <c r="C860" s="67"/>
      <c r="D860" s="68"/>
      <c r="E860" s="68"/>
    </row>
    <row r="861" spans="1:5" s="69" customFormat="1" ht="14.25">
      <c r="A861" s="66"/>
      <c r="B861" s="58"/>
      <c r="C861" s="67"/>
      <c r="D861" s="68"/>
      <c r="E861" s="68"/>
    </row>
    <row r="862" spans="1:5" s="69" customFormat="1" ht="14.25">
      <c r="A862" s="66"/>
      <c r="B862" s="58"/>
      <c r="C862" s="67"/>
      <c r="D862" s="68"/>
      <c r="E862" s="68"/>
    </row>
    <row r="863" spans="1:5" s="69" customFormat="1" ht="14.25">
      <c r="A863" s="66"/>
      <c r="B863" s="58"/>
      <c r="C863" s="67"/>
      <c r="D863" s="68"/>
      <c r="E863" s="68"/>
    </row>
    <row r="864" spans="1:5" s="69" customFormat="1" ht="14.25">
      <c r="A864" s="66"/>
      <c r="B864" s="58"/>
      <c r="C864" s="67"/>
      <c r="D864" s="68"/>
      <c r="E864" s="68"/>
    </row>
    <row r="865" spans="1:3" s="69" customFormat="1" ht="14.25">
      <c r="A865" s="66"/>
      <c r="B865" s="61"/>
      <c r="C865" s="71"/>
    </row>
    <row r="866" spans="1:3" s="69" customFormat="1" ht="14.25">
      <c r="A866" s="66"/>
      <c r="B866" s="61"/>
      <c r="C866" s="71"/>
    </row>
    <row r="867" spans="1:3" s="69" customFormat="1" ht="14.25">
      <c r="A867" s="66"/>
      <c r="B867" s="61"/>
      <c r="C867" s="71"/>
    </row>
    <row r="868" spans="1:3" s="69" customFormat="1" ht="14.25">
      <c r="A868" s="66"/>
      <c r="B868" s="61"/>
      <c r="C868" s="71"/>
    </row>
    <row r="869" spans="1:3" s="69" customFormat="1" ht="14.25">
      <c r="A869" s="66"/>
      <c r="B869" s="61"/>
      <c r="C869" s="71"/>
    </row>
    <row r="870" spans="1:3" s="69" customFormat="1" ht="14.25">
      <c r="A870" s="66"/>
      <c r="B870" s="61"/>
      <c r="C870" s="71"/>
    </row>
    <row r="871" spans="1:3" s="69" customFormat="1" ht="14.25">
      <c r="A871" s="66"/>
      <c r="B871" s="61"/>
      <c r="C871" s="71"/>
    </row>
    <row r="872" spans="1:3" s="69" customFormat="1" ht="14.25">
      <c r="A872" s="66"/>
      <c r="B872" s="61"/>
      <c r="C872" s="71"/>
    </row>
  </sheetData>
  <mergeCells count="9">
    <mergeCell ref="G8:G9"/>
    <mergeCell ref="H8:H9"/>
    <mergeCell ref="A5:H5"/>
    <mergeCell ref="E268:H268"/>
    <mergeCell ref="A6:E6"/>
    <mergeCell ref="A8:A9"/>
    <mergeCell ref="B8:E8"/>
    <mergeCell ref="F8:F9"/>
    <mergeCell ref="G7:H7"/>
  </mergeCells>
  <printOptions/>
  <pageMargins left="0.3937007874015748" right="0" top="0.3937007874015748" bottom="0.31496062992125984" header="0" footer="0"/>
  <pageSetup horizontalDpi="600" verticalDpi="600" orientation="portrait" paperSize="9" scale="95"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HH136"/>
  <sheetViews>
    <sheetView zoomScale="90" zoomScaleNormal="90" workbookViewId="0" topLeftCell="A111">
      <selection activeCell="A91" sqref="A91:E91"/>
    </sheetView>
  </sheetViews>
  <sheetFormatPr defaultColWidth="9.00390625" defaultRowHeight="12.75"/>
  <cols>
    <col min="1" max="1" width="49.625" style="1" customWidth="1"/>
    <col min="2" max="2" width="5.375" style="2" customWidth="1"/>
    <col min="3" max="3" width="5.625" style="8" customWidth="1"/>
    <col min="4" max="4" width="10.25390625" style="0" customWidth="1"/>
    <col min="5" max="5" width="4.75390625" style="0" customWidth="1"/>
    <col min="6" max="6" width="11.375" style="0" customWidth="1"/>
    <col min="7" max="7" width="10.875" style="0" customWidth="1"/>
    <col min="8" max="8" width="6.00390625" style="0" customWidth="1"/>
  </cols>
  <sheetData>
    <row r="1" spans="3:8" ht="12.75">
      <c r="C1"/>
      <c r="H1" s="5" t="s">
        <v>92</v>
      </c>
    </row>
    <row r="2" spans="3:8" ht="12.75">
      <c r="C2"/>
      <c r="H2" s="5" t="s">
        <v>209</v>
      </c>
    </row>
    <row r="3" spans="3:8" ht="12.75">
      <c r="C3"/>
      <c r="H3" s="170" t="s">
        <v>279</v>
      </c>
    </row>
    <row r="4" spans="2:3" ht="12.75">
      <c r="B4" s="6"/>
      <c r="C4"/>
    </row>
    <row r="5" spans="1:8" ht="43.5" customHeight="1">
      <c r="A5" s="243" t="s">
        <v>284</v>
      </c>
      <c r="B5" s="243"/>
      <c r="C5" s="243"/>
      <c r="D5" s="243"/>
      <c r="E5" s="243"/>
      <c r="F5" s="243"/>
      <c r="G5" s="243"/>
      <c r="H5" s="243"/>
    </row>
    <row r="6" spans="7:8" ht="15" customHeight="1">
      <c r="G6" s="253" t="s">
        <v>1</v>
      </c>
      <c r="H6" s="253"/>
    </row>
    <row r="7" spans="1:8" ht="12.75" customHeight="1">
      <c r="A7" s="247" t="s">
        <v>3</v>
      </c>
      <c r="B7" s="259" t="s">
        <v>70</v>
      </c>
      <c r="C7" s="260"/>
      <c r="D7" s="260"/>
      <c r="E7" s="261"/>
      <c r="F7" s="251" t="s">
        <v>273</v>
      </c>
      <c r="G7" s="244" t="s">
        <v>283</v>
      </c>
      <c r="H7" s="244" t="s">
        <v>268</v>
      </c>
    </row>
    <row r="8" spans="1:8" ht="52.5" customHeight="1">
      <c r="A8" s="248"/>
      <c r="B8" s="201" t="s">
        <v>152</v>
      </c>
      <c r="C8" s="202" t="s">
        <v>153</v>
      </c>
      <c r="D8" s="200" t="s">
        <v>4</v>
      </c>
      <c r="E8" s="200" t="s">
        <v>5</v>
      </c>
      <c r="F8" s="252"/>
      <c r="G8" s="244"/>
      <c r="H8" s="245"/>
    </row>
    <row r="9" spans="1:8" s="15" customFormat="1" ht="12.75">
      <c r="A9" s="11">
        <v>1</v>
      </c>
      <c r="B9" s="10">
        <v>2</v>
      </c>
      <c r="C9" s="12" t="s">
        <v>6</v>
      </c>
      <c r="D9" s="13">
        <v>4</v>
      </c>
      <c r="E9" s="14">
        <v>5</v>
      </c>
      <c r="F9" s="14">
        <v>6</v>
      </c>
      <c r="G9" s="142">
        <v>7</v>
      </c>
      <c r="H9" s="142">
        <v>8</v>
      </c>
    </row>
    <row r="10" spans="1:8" s="19" customFormat="1" ht="30" customHeight="1">
      <c r="A10" s="16" t="s">
        <v>93</v>
      </c>
      <c r="B10" s="73"/>
      <c r="C10" s="74"/>
      <c r="D10" s="74"/>
      <c r="E10" s="74"/>
      <c r="F10" s="181">
        <f>F11+F16</f>
        <v>13379.5</v>
      </c>
      <c r="G10" s="181">
        <f>G11+G16</f>
        <v>13379.5</v>
      </c>
      <c r="H10" s="181">
        <f aca="true" t="shared" si="0" ref="H10:H73">G10/F10*100</f>
        <v>100</v>
      </c>
    </row>
    <row r="11" spans="1:8" s="23" customFormat="1" ht="25.5">
      <c r="A11" s="20" t="s">
        <v>144</v>
      </c>
      <c r="B11" s="24" t="s">
        <v>73</v>
      </c>
      <c r="C11" s="27"/>
      <c r="D11" s="11"/>
      <c r="E11" s="11"/>
      <c r="F11" s="22">
        <f aca="true" t="shared" si="1" ref="F11:G13">F12</f>
        <v>2126.8</v>
      </c>
      <c r="G11" s="231">
        <f t="shared" si="1"/>
        <v>2126.8</v>
      </c>
      <c r="H11" s="125">
        <f t="shared" si="0"/>
        <v>100</v>
      </c>
    </row>
    <row r="12" spans="1:8" s="23" customFormat="1" ht="12.75">
      <c r="A12" s="31" t="s">
        <v>74</v>
      </c>
      <c r="B12" s="24" t="s">
        <v>73</v>
      </c>
      <c r="C12" s="27" t="s">
        <v>8</v>
      </c>
      <c r="D12" s="27"/>
      <c r="E12" s="27"/>
      <c r="F12" s="22">
        <f t="shared" si="1"/>
        <v>2126.8</v>
      </c>
      <c r="G12" s="231">
        <f t="shared" si="1"/>
        <v>2126.8</v>
      </c>
      <c r="H12" s="125">
        <f t="shared" si="0"/>
        <v>100</v>
      </c>
    </row>
    <row r="13" spans="1:8" s="23" customFormat="1" ht="25.5">
      <c r="A13" s="31" t="s">
        <v>75</v>
      </c>
      <c r="B13" s="24" t="s">
        <v>73</v>
      </c>
      <c r="C13" s="27" t="s">
        <v>8</v>
      </c>
      <c r="D13" s="27" t="s">
        <v>76</v>
      </c>
      <c r="E13" s="27"/>
      <c r="F13" s="22">
        <f t="shared" si="1"/>
        <v>2126.8</v>
      </c>
      <c r="G13" s="231">
        <f t="shared" si="1"/>
        <v>2126.8</v>
      </c>
      <c r="H13" s="125">
        <f t="shared" si="0"/>
        <v>100</v>
      </c>
    </row>
    <row r="14" spans="1:8" s="23" customFormat="1" ht="27" customHeight="1">
      <c r="A14" s="31" t="s">
        <v>22</v>
      </c>
      <c r="B14" s="24" t="s">
        <v>73</v>
      </c>
      <c r="C14" s="27" t="s">
        <v>8</v>
      </c>
      <c r="D14" s="27" t="s">
        <v>76</v>
      </c>
      <c r="E14" s="27" t="s">
        <v>24</v>
      </c>
      <c r="F14" s="22">
        <v>2126.8</v>
      </c>
      <c r="G14" s="231">
        <v>2126.8</v>
      </c>
      <c r="H14" s="125">
        <f t="shared" si="0"/>
        <v>100</v>
      </c>
    </row>
    <row r="15" spans="1:8" s="115" customFormat="1" ht="38.25">
      <c r="A15" s="32" t="s">
        <v>94</v>
      </c>
      <c r="B15" s="151"/>
      <c r="C15" s="80"/>
      <c r="D15" s="80"/>
      <c r="E15" s="80"/>
      <c r="F15" s="125">
        <f aca="true" t="shared" si="2" ref="F15:G18">F16</f>
        <v>11252.7</v>
      </c>
      <c r="G15" s="231">
        <f t="shared" si="2"/>
        <v>11252.7</v>
      </c>
      <c r="H15" s="125">
        <f t="shared" si="0"/>
        <v>100</v>
      </c>
    </row>
    <row r="16" spans="1:212" s="23" customFormat="1" ht="12.75">
      <c r="A16" s="20" t="s">
        <v>17</v>
      </c>
      <c r="B16" s="24" t="s">
        <v>18</v>
      </c>
      <c r="C16" s="27"/>
      <c r="D16" s="11"/>
      <c r="E16" s="11"/>
      <c r="F16" s="22">
        <f t="shared" si="2"/>
        <v>11252.7</v>
      </c>
      <c r="G16" s="231">
        <f t="shared" si="2"/>
        <v>11252.7</v>
      </c>
      <c r="H16" s="125">
        <f t="shared" si="0"/>
        <v>100</v>
      </c>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row>
    <row r="17" spans="1:212" s="2" customFormat="1" ht="12.75">
      <c r="A17" s="20" t="s">
        <v>19</v>
      </c>
      <c r="B17" s="24" t="s">
        <v>18</v>
      </c>
      <c r="C17" s="27" t="s">
        <v>14</v>
      </c>
      <c r="D17" s="27"/>
      <c r="E17" s="27"/>
      <c r="F17" s="22">
        <f t="shared" si="2"/>
        <v>11252.7</v>
      </c>
      <c r="G17" s="231">
        <f t="shared" si="2"/>
        <v>11252.7</v>
      </c>
      <c r="H17" s="125">
        <f t="shared" si="0"/>
        <v>100</v>
      </c>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row>
    <row r="18" spans="1:8" s="23" customFormat="1" ht="14.25" customHeight="1">
      <c r="A18" s="20" t="s">
        <v>20</v>
      </c>
      <c r="B18" s="24" t="s">
        <v>18</v>
      </c>
      <c r="C18" s="27" t="s">
        <v>14</v>
      </c>
      <c r="D18" s="27" t="s">
        <v>77</v>
      </c>
      <c r="E18" s="27"/>
      <c r="F18" s="22">
        <f t="shared" si="2"/>
        <v>11252.7</v>
      </c>
      <c r="G18" s="231">
        <f t="shared" si="2"/>
        <v>11252.7</v>
      </c>
      <c r="H18" s="125">
        <f t="shared" si="0"/>
        <v>100</v>
      </c>
    </row>
    <row r="19" spans="1:8" s="23" customFormat="1" ht="27" customHeight="1">
      <c r="A19" s="20" t="s">
        <v>22</v>
      </c>
      <c r="B19" s="24" t="s">
        <v>18</v>
      </c>
      <c r="C19" s="27" t="s">
        <v>14</v>
      </c>
      <c r="D19" s="27" t="s">
        <v>23</v>
      </c>
      <c r="E19" s="27" t="s">
        <v>24</v>
      </c>
      <c r="F19" s="22">
        <v>11252.7</v>
      </c>
      <c r="G19" s="231">
        <v>11252.7</v>
      </c>
      <c r="H19" s="125">
        <f t="shared" si="0"/>
        <v>100</v>
      </c>
    </row>
    <row r="20" spans="1:8" s="19" customFormat="1" ht="30">
      <c r="A20" s="16" t="s">
        <v>95</v>
      </c>
      <c r="B20" s="73"/>
      <c r="C20" s="74"/>
      <c r="D20" s="74"/>
      <c r="E20" s="74"/>
      <c r="F20" s="181">
        <f>F21</f>
        <v>133637.9</v>
      </c>
      <c r="G20" s="181">
        <f>G21</f>
        <v>133192.7</v>
      </c>
      <c r="H20" s="181">
        <f t="shared" si="0"/>
        <v>99.66686097282285</v>
      </c>
    </row>
    <row r="21" spans="1:212" s="23" customFormat="1" ht="12.75">
      <c r="A21" s="20" t="s">
        <v>17</v>
      </c>
      <c r="B21" s="24" t="s">
        <v>18</v>
      </c>
      <c r="C21" s="27"/>
      <c r="D21" s="11"/>
      <c r="E21" s="11"/>
      <c r="F21" s="22">
        <f>F22+F25+F36+F39</f>
        <v>133637.9</v>
      </c>
      <c r="G21" s="231">
        <f>G22+G25+G36+G39</f>
        <v>133192.7</v>
      </c>
      <c r="H21" s="125">
        <f t="shared" si="0"/>
        <v>99.66686097282285</v>
      </c>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row>
    <row r="22" spans="1:212" s="2" customFormat="1" ht="12.75">
      <c r="A22" s="20" t="s">
        <v>28</v>
      </c>
      <c r="B22" s="24" t="s">
        <v>18</v>
      </c>
      <c r="C22" s="27" t="s">
        <v>8</v>
      </c>
      <c r="D22" s="27"/>
      <c r="E22" s="27"/>
      <c r="F22" s="22">
        <f>F23</f>
        <v>65047.2</v>
      </c>
      <c r="G22" s="231">
        <f>G23</f>
        <v>64797.7</v>
      </c>
      <c r="H22" s="125">
        <f t="shared" si="0"/>
        <v>99.6164323752598</v>
      </c>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row>
    <row r="23" spans="1:8" s="23" customFormat="1" ht="12.75">
      <c r="A23" s="20" t="s">
        <v>29</v>
      </c>
      <c r="B23" s="24" t="s">
        <v>18</v>
      </c>
      <c r="C23" s="27" t="s">
        <v>8</v>
      </c>
      <c r="D23" s="27" t="s">
        <v>30</v>
      </c>
      <c r="E23" s="27"/>
      <c r="F23" s="22">
        <f>F24</f>
        <v>65047.2</v>
      </c>
      <c r="G23" s="231">
        <f>G24</f>
        <v>64797.7</v>
      </c>
      <c r="H23" s="125">
        <f t="shared" si="0"/>
        <v>99.6164323752598</v>
      </c>
    </row>
    <row r="24" spans="1:8" s="23" customFormat="1" ht="26.25" customHeight="1">
      <c r="A24" s="20" t="s">
        <v>22</v>
      </c>
      <c r="B24" s="24" t="s">
        <v>18</v>
      </c>
      <c r="C24" s="27" t="s">
        <v>8</v>
      </c>
      <c r="D24" s="27" t="s">
        <v>30</v>
      </c>
      <c r="E24" s="27" t="s">
        <v>24</v>
      </c>
      <c r="F24" s="22">
        <v>65047.2</v>
      </c>
      <c r="G24" s="231">
        <v>64797.7</v>
      </c>
      <c r="H24" s="125">
        <f t="shared" si="0"/>
        <v>99.6164323752598</v>
      </c>
    </row>
    <row r="25" spans="1:8" s="23" customFormat="1" ht="12.75">
      <c r="A25" s="20" t="s">
        <v>19</v>
      </c>
      <c r="B25" s="24" t="s">
        <v>18</v>
      </c>
      <c r="C25" s="27" t="s">
        <v>14</v>
      </c>
      <c r="D25" s="27"/>
      <c r="E25" s="27"/>
      <c r="F25" s="22">
        <f>F26+F28+F30</f>
        <v>65682.2</v>
      </c>
      <c r="G25" s="231">
        <f>G26+G28+G30</f>
        <v>65543.5</v>
      </c>
      <c r="H25" s="125">
        <f t="shared" si="0"/>
        <v>99.78883167737987</v>
      </c>
    </row>
    <row r="26" spans="1:8" s="23" customFormat="1" ht="25.5" customHeight="1">
      <c r="A26" s="20" t="s">
        <v>31</v>
      </c>
      <c r="B26" s="24" t="s">
        <v>18</v>
      </c>
      <c r="C26" s="27" t="s">
        <v>14</v>
      </c>
      <c r="D26" s="27" t="s">
        <v>32</v>
      </c>
      <c r="E26" s="27"/>
      <c r="F26" s="22">
        <f>F27</f>
        <v>35504.1</v>
      </c>
      <c r="G26" s="231">
        <f>G27</f>
        <v>35553</v>
      </c>
      <c r="H26" s="125">
        <f t="shared" si="0"/>
        <v>100.13773057196211</v>
      </c>
    </row>
    <row r="27" spans="1:8" s="23" customFormat="1" ht="27.75" customHeight="1">
      <c r="A27" s="20" t="s">
        <v>22</v>
      </c>
      <c r="B27" s="24" t="s">
        <v>18</v>
      </c>
      <c r="C27" s="27" t="s">
        <v>14</v>
      </c>
      <c r="D27" s="27" t="s">
        <v>32</v>
      </c>
      <c r="E27" s="27" t="s">
        <v>24</v>
      </c>
      <c r="F27" s="22">
        <v>35504.1</v>
      </c>
      <c r="G27" s="231">
        <v>35553</v>
      </c>
      <c r="H27" s="125">
        <f t="shared" si="0"/>
        <v>100.13773057196211</v>
      </c>
    </row>
    <row r="28" spans="1:8" s="23" customFormat="1" ht="14.25">
      <c r="A28" s="168" t="s">
        <v>168</v>
      </c>
      <c r="B28" s="140" t="s">
        <v>18</v>
      </c>
      <c r="C28" s="140" t="s">
        <v>14</v>
      </c>
      <c r="D28" s="27" t="s">
        <v>169</v>
      </c>
      <c r="E28" s="166"/>
      <c r="F28" s="22">
        <f>F29</f>
        <v>6598.9</v>
      </c>
      <c r="G28" s="231">
        <f>G29</f>
        <v>6434.8</v>
      </c>
      <c r="H28" s="125">
        <f t="shared" si="0"/>
        <v>97.51322190061981</v>
      </c>
    </row>
    <row r="29" spans="1:8" s="23" customFormat="1" ht="13.5" customHeight="1">
      <c r="A29" s="169" t="s">
        <v>22</v>
      </c>
      <c r="B29" s="140" t="s">
        <v>18</v>
      </c>
      <c r="C29" s="140" t="s">
        <v>14</v>
      </c>
      <c r="D29" s="27" t="s">
        <v>169</v>
      </c>
      <c r="E29" s="140" t="s">
        <v>24</v>
      </c>
      <c r="F29" s="22">
        <v>6598.9</v>
      </c>
      <c r="G29" s="231">
        <v>6434.8</v>
      </c>
      <c r="H29" s="125">
        <f t="shared" si="0"/>
        <v>97.51322190061981</v>
      </c>
    </row>
    <row r="30" spans="1:8" s="23" customFormat="1" ht="12.75">
      <c r="A30" s="20" t="s">
        <v>20</v>
      </c>
      <c r="B30" s="24" t="s">
        <v>18</v>
      </c>
      <c r="C30" s="27" t="s">
        <v>14</v>
      </c>
      <c r="D30" s="27" t="s">
        <v>77</v>
      </c>
      <c r="E30" s="27"/>
      <c r="F30" s="22">
        <f>F31</f>
        <v>23579.2</v>
      </c>
      <c r="G30" s="231">
        <f>G31</f>
        <v>23555.7</v>
      </c>
      <c r="H30" s="125">
        <f t="shared" si="0"/>
        <v>99.90033588925833</v>
      </c>
    </row>
    <row r="31" spans="1:8" s="23" customFormat="1" ht="12.75">
      <c r="A31" s="20" t="s">
        <v>33</v>
      </c>
      <c r="B31" s="24" t="s">
        <v>18</v>
      </c>
      <c r="C31" s="27" t="s">
        <v>14</v>
      </c>
      <c r="D31" s="27" t="s">
        <v>34</v>
      </c>
      <c r="E31" s="27" t="s">
        <v>24</v>
      </c>
      <c r="F31" s="22">
        <v>23579.2</v>
      </c>
      <c r="G31" s="231">
        <v>23555.7</v>
      </c>
      <c r="H31" s="125">
        <f t="shared" si="0"/>
        <v>99.90033588925833</v>
      </c>
    </row>
    <row r="32" spans="1:8" s="23" customFormat="1" ht="14.25" hidden="1">
      <c r="A32" s="196" t="s">
        <v>139</v>
      </c>
      <c r="B32" s="24" t="s">
        <v>18</v>
      </c>
      <c r="C32" s="27" t="s">
        <v>14</v>
      </c>
      <c r="D32" s="27" t="s">
        <v>137</v>
      </c>
      <c r="E32" s="27"/>
      <c r="F32" s="22">
        <v>0</v>
      </c>
      <c r="G32" s="231"/>
      <c r="H32" s="125" t="e">
        <f t="shared" si="0"/>
        <v>#DIV/0!</v>
      </c>
    </row>
    <row r="33" spans="1:8" s="198" customFormat="1" ht="12.75" customHeight="1" hidden="1">
      <c r="A33" s="99" t="s">
        <v>223</v>
      </c>
      <c r="B33" s="24" t="s">
        <v>18</v>
      </c>
      <c r="C33" s="24" t="s">
        <v>14</v>
      </c>
      <c r="D33" s="24" t="s">
        <v>137</v>
      </c>
      <c r="E33" s="24" t="s">
        <v>222</v>
      </c>
      <c r="F33" s="22">
        <v>0</v>
      </c>
      <c r="G33" s="236"/>
      <c r="H33" s="125" t="e">
        <f t="shared" si="0"/>
        <v>#DIV/0!</v>
      </c>
    </row>
    <row r="34" spans="1:8" s="198" customFormat="1" ht="14.25" customHeight="1" hidden="1">
      <c r="A34" s="197" t="s">
        <v>220</v>
      </c>
      <c r="B34" s="24" t="s">
        <v>18</v>
      </c>
      <c r="C34" s="27" t="s">
        <v>14</v>
      </c>
      <c r="D34" s="24" t="s">
        <v>218</v>
      </c>
      <c r="E34" s="24"/>
      <c r="F34" s="22">
        <v>0</v>
      </c>
      <c r="G34" s="236"/>
      <c r="H34" s="125" t="e">
        <f t="shared" si="0"/>
        <v>#DIV/0!</v>
      </c>
    </row>
    <row r="35" spans="1:8" s="23" customFormat="1" ht="26.25" customHeight="1" hidden="1">
      <c r="A35" s="99" t="s">
        <v>221</v>
      </c>
      <c r="B35" s="24" t="s">
        <v>18</v>
      </c>
      <c r="C35" s="27" t="s">
        <v>14</v>
      </c>
      <c r="D35" s="24" t="s">
        <v>218</v>
      </c>
      <c r="E35" s="27" t="s">
        <v>219</v>
      </c>
      <c r="F35" s="22">
        <v>0</v>
      </c>
      <c r="G35" s="231"/>
      <c r="H35" s="125" t="e">
        <f t="shared" si="0"/>
        <v>#DIV/0!</v>
      </c>
    </row>
    <row r="36" spans="1:8" s="23" customFormat="1" ht="12.75">
      <c r="A36" s="20" t="s">
        <v>35</v>
      </c>
      <c r="B36" s="24" t="s">
        <v>18</v>
      </c>
      <c r="C36" s="27" t="s">
        <v>18</v>
      </c>
      <c r="D36" s="27"/>
      <c r="E36" s="27"/>
      <c r="F36" s="22">
        <f>F37</f>
        <v>940</v>
      </c>
      <c r="G36" s="231">
        <f>G37</f>
        <v>918.3</v>
      </c>
      <c r="H36" s="125">
        <f t="shared" si="0"/>
        <v>97.69148936170212</v>
      </c>
    </row>
    <row r="37" spans="1:8" s="23" customFormat="1" ht="27.75" customHeight="1">
      <c r="A37" s="20" t="s">
        <v>206</v>
      </c>
      <c r="B37" s="24" t="s">
        <v>18</v>
      </c>
      <c r="C37" s="27" t="s">
        <v>18</v>
      </c>
      <c r="D37" s="27" t="s">
        <v>83</v>
      </c>
      <c r="E37" s="27"/>
      <c r="F37" s="22">
        <f>F38</f>
        <v>940</v>
      </c>
      <c r="G37" s="231">
        <f>G38</f>
        <v>918.3</v>
      </c>
      <c r="H37" s="125">
        <f t="shared" si="0"/>
        <v>97.69148936170212</v>
      </c>
    </row>
    <row r="38" spans="1:8" s="23" customFormat="1" ht="12.75">
      <c r="A38" s="20" t="s">
        <v>207</v>
      </c>
      <c r="B38" s="24" t="s">
        <v>18</v>
      </c>
      <c r="C38" s="27" t="s">
        <v>18</v>
      </c>
      <c r="D38" s="27" t="s">
        <v>83</v>
      </c>
      <c r="E38" s="27" t="s">
        <v>37</v>
      </c>
      <c r="F38" s="22">
        <v>940</v>
      </c>
      <c r="G38" s="231">
        <v>918.3</v>
      </c>
      <c r="H38" s="125">
        <f t="shared" si="0"/>
        <v>97.69148936170212</v>
      </c>
    </row>
    <row r="39" spans="1:8" s="23" customFormat="1" ht="12.75">
      <c r="A39" s="20" t="s">
        <v>38</v>
      </c>
      <c r="B39" s="24" t="s">
        <v>18</v>
      </c>
      <c r="C39" s="27" t="s">
        <v>12</v>
      </c>
      <c r="D39" s="27"/>
      <c r="E39" s="27"/>
      <c r="F39" s="22">
        <f>F40+F42</f>
        <v>1968.5</v>
      </c>
      <c r="G39" s="22">
        <f>G40+G42</f>
        <v>1933.2</v>
      </c>
      <c r="H39" s="125">
        <f t="shared" si="0"/>
        <v>98.20675641351284</v>
      </c>
    </row>
    <row r="40" spans="1:8" s="23" customFormat="1" ht="27" customHeight="1">
      <c r="A40" s="20" t="s">
        <v>39</v>
      </c>
      <c r="B40" s="24" t="s">
        <v>18</v>
      </c>
      <c r="C40" s="27" t="s">
        <v>12</v>
      </c>
      <c r="D40" s="27" t="s">
        <v>49</v>
      </c>
      <c r="E40" s="27"/>
      <c r="F40" s="22">
        <f>F41</f>
        <v>451.1</v>
      </c>
      <c r="G40" s="231">
        <f>G41</f>
        <v>418</v>
      </c>
      <c r="H40" s="125">
        <f t="shared" si="0"/>
        <v>92.66238084681888</v>
      </c>
    </row>
    <row r="41" spans="1:8" s="23" customFormat="1" ht="12.75">
      <c r="A41" s="20" t="s">
        <v>133</v>
      </c>
      <c r="B41" s="24" t="s">
        <v>18</v>
      </c>
      <c r="C41" s="27" t="s">
        <v>12</v>
      </c>
      <c r="D41" s="27" t="s">
        <v>49</v>
      </c>
      <c r="E41" s="27" t="s">
        <v>132</v>
      </c>
      <c r="F41" s="188">
        <v>451.1</v>
      </c>
      <c r="G41" s="231">
        <v>418</v>
      </c>
      <c r="H41" s="125">
        <f t="shared" si="0"/>
        <v>92.66238084681888</v>
      </c>
    </row>
    <row r="42" spans="1:8" s="23" customFormat="1" ht="62.25" customHeight="1">
      <c r="A42" s="20" t="s">
        <v>143</v>
      </c>
      <c r="B42" s="24" t="s">
        <v>18</v>
      </c>
      <c r="C42" s="27" t="s">
        <v>12</v>
      </c>
      <c r="D42" s="27" t="s">
        <v>134</v>
      </c>
      <c r="E42" s="27"/>
      <c r="F42" s="22">
        <f>F43</f>
        <v>1517.4</v>
      </c>
      <c r="G42" s="231">
        <f>G43</f>
        <v>1515.2</v>
      </c>
      <c r="H42" s="125">
        <f t="shared" si="0"/>
        <v>99.85501515750626</v>
      </c>
    </row>
    <row r="43" spans="1:8" s="23" customFormat="1" ht="26.25" customHeight="1">
      <c r="A43" s="20" t="s">
        <v>22</v>
      </c>
      <c r="B43" s="24" t="s">
        <v>18</v>
      </c>
      <c r="C43" s="27" t="s">
        <v>12</v>
      </c>
      <c r="D43" s="27" t="s">
        <v>134</v>
      </c>
      <c r="E43" s="27" t="s">
        <v>24</v>
      </c>
      <c r="F43" s="22">
        <v>1517.4</v>
      </c>
      <c r="G43" s="231">
        <v>1515.2</v>
      </c>
      <c r="H43" s="125">
        <f t="shared" si="0"/>
        <v>99.85501515750626</v>
      </c>
    </row>
    <row r="44" spans="1:8" s="19" customFormat="1" ht="15">
      <c r="A44" s="16" t="s">
        <v>46</v>
      </c>
      <c r="B44" s="73"/>
      <c r="C44" s="74"/>
      <c r="D44" s="74"/>
      <c r="E44" s="74"/>
      <c r="F44" s="181">
        <f>F45+F50+F57</f>
        <v>30789.2</v>
      </c>
      <c r="G44" s="181">
        <f>G45+G50+G57</f>
        <v>30652.9</v>
      </c>
      <c r="H44" s="181">
        <f t="shared" si="0"/>
        <v>99.55731230431451</v>
      </c>
    </row>
    <row r="45" spans="1:212" s="23" customFormat="1" ht="14.25">
      <c r="A45" s="20" t="s">
        <v>96</v>
      </c>
      <c r="B45" s="27" t="s">
        <v>8</v>
      </c>
      <c r="C45" s="25"/>
      <c r="D45" s="26"/>
      <c r="E45" s="26"/>
      <c r="F45" s="22">
        <f aca="true" t="shared" si="3" ref="F45:G47">F46</f>
        <v>30559.2</v>
      </c>
      <c r="G45" s="231">
        <f t="shared" si="3"/>
        <v>30422.9</v>
      </c>
      <c r="H45" s="125">
        <f t="shared" si="0"/>
        <v>99.55398047069295</v>
      </c>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c r="GH45" s="19"/>
      <c r="GI45" s="19"/>
      <c r="GJ45" s="19"/>
      <c r="GK45" s="19"/>
      <c r="GL45" s="19"/>
      <c r="GM45" s="19"/>
      <c r="GN45" s="19"/>
      <c r="GO45" s="19"/>
      <c r="GP45" s="19"/>
      <c r="GQ45" s="19"/>
      <c r="GR45" s="19"/>
      <c r="GS45" s="19"/>
      <c r="GT45" s="19"/>
      <c r="GU45" s="19"/>
      <c r="GV45" s="19"/>
      <c r="GW45" s="19"/>
      <c r="GX45" s="19"/>
      <c r="GY45" s="19"/>
      <c r="GZ45" s="19"/>
      <c r="HA45" s="19"/>
      <c r="HB45" s="19"/>
      <c r="HC45" s="19"/>
      <c r="HD45" s="19"/>
    </row>
    <row r="46" spans="1:212" s="19" customFormat="1" ht="49.5" customHeight="1">
      <c r="A46" s="31" t="s">
        <v>86</v>
      </c>
      <c r="B46" s="27" t="s">
        <v>8</v>
      </c>
      <c r="C46" s="27" t="s">
        <v>50</v>
      </c>
      <c r="D46" s="27"/>
      <c r="E46" s="27"/>
      <c r="F46" s="22">
        <f t="shared" si="3"/>
        <v>30559.2</v>
      </c>
      <c r="G46" s="231">
        <f t="shared" si="3"/>
        <v>30422.9</v>
      </c>
      <c r="H46" s="125">
        <f t="shared" si="0"/>
        <v>99.55398047069295</v>
      </c>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row>
    <row r="47" spans="1:8" s="23" customFormat="1" ht="25.5" customHeight="1">
      <c r="A47" s="31" t="s">
        <v>39</v>
      </c>
      <c r="B47" s="27" t="s">
        <v>8</v>
      </c>
      <c r="C47" s="27" t="s">
        <v>50</v>
      </c>
      <c r="D47" s="27" t="s">
        <v>49</v>
      </c>
      <c r="E47" s="27"/>
      <c r="F47" s="22">
        <f t="shared" si="3"/>
        <v>30559.2</v>
      </c>
      <c r="G47" s="231">
        <f t="shared" si="3"/>
        <v>30422.9</v>
      </c>
      <c r="H47" s="125">
        <f t="shared" si="0"/>
        <v>99.55398047069295</v>
      </c>
    </row>
    <row r="48" spans="1:8" s="23" customFormat="1" ht="12.75">
      <c r="A48" s="20" t="s">
        <v>133</v>
      </c>
      <c r="B48" s="27" t="s">
        <v>8</v>
      </c>
      <c r="C48" s="27" t="s">
        <v>50</v>
      </c>
      <c r="D48" s="27" t="s">
        <v>49</v>
      </c>
      <c r="E48" s="27" t="s">
        <v>132</v>
      </c>
      <c r="F48" s="164">
        <v>30559.2</v>
      </c>
      <c r="G48" s="231">
        <v>30422.9</v>
      </c>
      <c r="H48" s="125">
        <f t="shared" si="0"/>
        <v>99.55398047069295</v>
      </c>
    </row>
    <row r="49" spans="1:8" s="23" customFormat="1" ht="15" customHeight="1" hidden="1">
      <c r="A49" s="20" t="s">
        <v>41</v>
      </c>
      <c r="B49" s="27" t="s">
        <v>8</v>
      </c>
      <c r="C49" s="27" t="s">
        <v>50</v>
      </c>
      <c r="D49" s="27" t="s">
        <v>49</v>
      </c>
      <c r="E49" s="27" t="s">
        <v>42</v>
      </c>
      <c r="F49" s="164">
        <v>0</v>
      </c>
      <c r="G49" s="231"/>
      <c r="H49" s="125" t="e">
        <f t="shared" si="0"/>
        <v>#DIV/0!</v>
      </c>
    </row>
    <row r="50" spans="1:8" s="6" customFormat="1" ht="12.75">
      <c r="A50" s="139" t="s">
        <v>145</v>
      </c>
      <c r="B50" s="27" t="s">
        <v>14</v>
      </c>
      <c r="C50" s="25"/>
      <c r="D50" s="26"/>
      <c r="E50" s="26"/>
      <c r="F50" s="22">
        <f>F54</f>
        <v>130</v>
      </c>
      <c r="G50" s="231">
        <f>G54</f>
        <v>130</v>
      </c>
      <c r="H50" s="125">
        <f t="shared" si="0"/>
        <v>100</v>
      </c>
    </row>
    <row r="51" spans="1:8" s="6" customFormat="1" ht="12.75" hidden="1">
      <c r="A51" s="218" t="s">
        <v>243</v>
      </c>
      <c r="B51" s="27" t="s">
        <v>14</v>
      </c>
      <c r="C51" s="27" t="s">
        <v>14</v>
      </c>
      <c r="D51" s="26"/>
      <c r="E51" s="26"/>
      <c r="F51" s="22">
        <v>-371</v>
      </c>
      <c r="G51" s="231"/>
      <c r="H51" s="125">
        <f t="shared" si="0"/>
        <v>0</v>
      </c>
    </row>
    <row r="52" spans="1:8" s="6" customFormat="1" ht="14.25" hidden="1">
      <c r="A52" s="219" t="s">
        <v>139</v>
      </c>
      <c r="B52" s="27" t="s">
        <v>14</v>
      </c>
      <c r="C52" s="27" t="s">
        <v>14</v>
      </c>
      <c r="D52" s="26" t="s">
        <v>137</v>
      </c>
      <c r="E52" s="26"/>
      <c r="F52" s="22">
        <v>-371</v>
      </c>
      <c r="G52" s="231"/>
      <c r="H52" s="125">
        <f t="shared" si="0"/>
        <v>0</v>
      </c>
    </row>
    <row r="53" spans="1:8" s="6" customFormat="1" ht="25.5" hidden="1">
      <c r="A53" s="99" t="s">
        <v>242</v>
      </c>
      <c r="B53" s="27" t="s">
        <v>14</v>
      </c>
      <c r="C53" s="27" t="s">
        <v>14</v>
      </c>
      <c r="D53" s="26" t="s">
        <v>137</v>
      </c>
      <c r="E53" s="26">
        <v>609</v>
      </c>
      <c r="F53" s="22">
        <v>-371</v>
      </c>
      <c r="G53" s="231"/>
      <c r="H53" s="125">
        <f t="shared" si="0"/>
        <v>0</v>
      </c>
    </row>
    <row r="54" spans="1:8" s="6" customFormat="1" ht="12.75">
      <c r="A54" s="100" t="s">
        <v>146</v>
      </c>
      <c r="B54" s="27" t="s">
        <v>14</v>
      </c>
      <c r="C54" s="27" t="s">
        <v>48</v>
      </c>
      <c r="D54" s="27"/>
      <c r="E54" s="27"/>
      <c r="F54" s="22">
        <f>F55</f>
        <v>130</v>
      </c>
      <c r="G54" s="231">
        <f>G55</f>
        <v>130</v>
      </c>
      <c r="H54" s="125">
        <f t="shared" si="0"/>
        <v>100</v>
      </c>
    </row>
    <row r="55" spans="1:8" s="6" customFormat="1" ht="25.5">
      <c r="A55" s="100" t="s">
        <v>148</v>
      </c>
      <c r="B55" s="140" t="s">
        <v>14</v>
      </c>
      <c r="C55" s="140" t="s">
        <v>48</v>
      </c>
      <c r="D55" s="140" t="s">
        <v>147</v>
      </c>
      <c r="E55" s="35"/>
      <c r="F55" s="22">
        <f>F56</f>
        <v>130</v>
      </c>
      <c r="G55" s="231">
        <f>G56</f>
        <v>130</v>
      </c>
      <c r="H55" s="125">
        <f t="shared" si="0"/>
        <v>100</v>
      </c>
    </row>
    <row r="56" spans="1:8" s="6" customFormat="1" ht="27" customHeight="1">
      <c r="A56" s="100" t="s">
        <v>149</v>
      </c>
      <c r="B56" s="140" t="s">
        <v>14</v>
      </c>
      <c r="C56" s="140" t="s">
        <v>48</v>
      </c>
      <c r="D56" s="140" t="s">
        <v>147</v>
      </c>
      <c r="E56" s="35" t="s">
        <v>150</v>
      </c>
      <c r="F56" s="22">
        <v>130</v>
      </c>
      <c r="G56" s="231">
        <v>130</v>
      </c>
      <c r="H56" s="125">
        <f t="shared" si="0"/>
        <v>100</v>
      </c>
    </row>
    <row r="57" spans="1:8" s="23" customFormat="1" ht="12.75">
      <c r="A57" s="32" t="s">
        <v>17</v>
      </c>
      <c r="B57" s="27" t="s">
        <v>18</v>
      </c>
      <c r="C57" s="27"/>
      <c r="D57" s="27"/>
      <c r="E57" s="27"/>
      <c r="F57" s="22">
        <f aca="true" t="shared" si="4" ref="F57:G59">F58</f>
        <v>100</v>
      </c>
      <c r="G57" s="231">
        <f t="shared" si="4"/>
        <v>100</v>
      </c>
      <c r="H57" s="125">
        <f t="shared" si="0"/>
        <v>100</v>
      </c>
    </row>
    <row r="58" spans="1:8" s="23" customFormat="1" ht="12.75">
      <c r="A58" s="20" t="s">
        <v>35</v>
      </c>
      <c r="B58" s="24" t="s">
        <v>18</v>
      </c>
      <c r="C58" s="27" t="s">
        <v>18</v>
      </c>
      <c r="D58" s="27"/>
      <c r="E58" s="27"/>
      <c r="F58" s="22">
        <f t="shared" si="4"/>
        <v>100</v>
      </c>
      <c r="G58" s="231">
        <f t="shared" si="4"/>
        <v>100</v>
      </c>
      <c r="H58" s="125">
        <f t="shared" si="0"/>
        <v>100</v>
      </c>
    </row>
    <row r="59" spans="1:8" s="23" customFormat="1" ht="24.75" customHeight="1">
      <c r="A59" s="20" t="s">
        <v>44</v>
      </c>
      <c r="B59" s="24" t="s">
        <v>18</v>
      </c>
      <c r="C59" s="27" t="s">
        <v>18</v>
      </c>
      <c r="D59" s="27" t="s">
        <v>85</v>
      </c>
      <c r="E59" s="27"/>
      <c r="F59" s="22">
        <f t="shared" si="4"/>
        <v>100</v>
      </c>
      <c r="G59" s="231">
        <f t="shared" si="4"/>
        <v>100</v>
      </c>
      <c r="H59" s="125">
        <f t="shared" si="0"/>
        <v>100</v>
      </c>
    </row>
    <row r="60" spans="1:8" s="23" customFormat="1" ht="25.5" customHeight="1">
      <c r="A60" s="20" t="s">
        <v>22</v>
      </c>
      <c r="B60" s="24" t="s">
        <v>18</v>
      </c>
      <c r="C60" s="27" t="s">
        <v>18</v>
      </c>
      <c r="D60" s="27" t="s">
        <v>85</v>
      </c>
      <c r="E60" s="27" t="s">
        <v>24</v>
      </c>
      <c r="F60" s="22">
        <v>100</v>
      </c>
      <c r="G60" s="231">
        <v>100</v>
      </c>
      <c r="H60" s="125">
        <f t="shared" si="0"/>
        <v>100</v>
      </c>
    </row>
    <row r="61" spans="1:8" s="19" customFormat="1" ht="30">
      <c r="A61" s="16" t="s">
        <v>97</v>
      </c>
      <c r="B61" s="73"/>
      <c r="C61" s="74"/>
      <c r="D61" s="74"/>
      <c r="E61" s="74"/>
      <c r="F61" s="181">
        <f aca="true" t="shared" si="5" ref="F61:G64">F62</f>
        <v>70</v>
      </c>
      <c r="G61" s="181">
        <f t="shared" si="5"/>
        <v>70</v>
      </c>
      <c r="H61" s="181">
        <f t="shared" si="0"/>
        <v>100</v>
      </c>
    </row>
    <row r="62" spans="1:212" s="19" customFormat="1" ht="14.25">
      <c r="A62" s="20" t="s">
        <v>98</v>
      </c>
      <c r="B62" s="27" t="s">
        <v>12</v>
      </c>
      <c r="C62" s="27"/>
      <c r="D62" s="27"/>
      <c r="E62" s="27"/>
      <c r="F62" s="22">
        <f t="shared" si="5"/>
        <v>70</v>
      </c>
      <c r="G62" s="231">
        <f t="shared" si="5"/>
        <v>70</v>
      </c>
      <c r="H62" s="125">
        <f t="shared" si="0"/>
        <v>100</v>
      </c>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c r="DM62" s="23"/>
      <c r="DN62" s="23"/>
      <c r="DO62" s="23"/>
      <c r="DP62" s="23"/>
      <c r="DQ62" s="23"/>
      <c r="DR62" s="23"/>
      <c r="DS62" s="23"/>
      <c r="DT62" s="23"/>
      <c r="DU62" s="23"/>
      <c r="DV62" s="23"/>
      <c r="DW62" s="23"/>
      <c r="DX62" s="23"/>
      <c r="DY62" s="23"/>
      <c r="DZ62" s="23"/>
      <c r="EA62" s="23"/>
      <c r="EB62" s="23"/>
      <c r="EC62" s="23"/>
      <c r="ED62" s="23"/>
      <c r="EE62" s="23"/>
      <c r="EF62" s="23"/>
      <c r="EG62" s="23"/>
      <c r="EH62" s="23"/>
      <c r="EI62" s="23"/>
      <c r="EJ62" s="23"/>
      <c r="EK62" s="23"/>
      <c r="EL62" s="23"/>
      <c r="EM62" s="23"/>
      <c r="EN62" s="23"/>
      <c r="EO62" s="23"/>
      <c r="EP62" s="23"/>
      <c r="EQ62" s="23"/>
      <c r="ER62" s="23"/>
      <c r="ES62" s="23"/>
      <c r="ET62" s="23"/>
      <c r="EU62" s="23"/>
      <c r="EV62" s="23"/>
      <c r="EW62" s="23"/>
      <c r="EX62" s="23"/>
      <c r="EY62" s="23"/>
      <c r="EZ62" s="23"/>
      <c r="FA62" s="23"/>
      <c r="FB62" s="23"/>
      <c r="FC62" s="23"/>
      <c r="FD62" s="23"/>
      <c r="FE62" s="23"/>
      <c r="FF62" s="23"/>
      <c r="FG62" s="23"/>
      <c r="FH62" s="23"/>
      <c r="FI62" s="23"/>
      <c r="FJ62" s="23"/>
      <c r="FK62" s="23"/>
      <c r="FL62" s="23"/>
      <c r="FM62" s="23"/>
      <c r="FN62" s="23"/>
      <c r="FO62" s="23"/>
      <c r="FP62" s="23"/>
      <c r="FQ62" s="23"/>
      <c r="FR62" s="23"/>
      <c r="FS62" s="23"/>
      <c r="FT62" s="23"/>
      <c r="FU62" s="23"/>
      <c r="FV62" s="23"/>
      <c r="FW62" s="23"/>
      <c r="FX62" s="23"/>
      <c r="FY62" s="23"/>
      <c r="FZ62" s="23"/>
      <c r="GA62" s="23"/>
      <c r="GB62" s="23"/>
      <c r="GC62" s="23"/>
      <c r="GD62" s="23"/>
      <c r="GE62" s="23"/>
      <c r="GF62" s="23"/>
      <c r="GG62" s="23"/>
      <c r="GH62" s="23"/>
      <c r="GI62" s="23"/>
      <c r="GJ62" s="23"/>
      <c r="GK62" s="23"/>
      <c r="GL62" s="23"/>
      <c r="GM62" s="23"/>
      <c r="GN62" s="23"/>
      <c r="GO62" s="23"/>
      <c r="GP62" s="23"/>
      <c r="GQ62" s="23"/>
      <c r="GR62" s="23"/>
      <c r="GS62" s="23"/>
      <c r="GT62" s="23"/>
      <c r="GU62" s="23"/>
      <c r="GV62" s="23"/>
      <c r="GW62" s="23"/>
      <c r="GX62" s="23"/>
      <c r="GY62" s="23"/>
      <c r="GZ62" s="23"/>
      <c r="HA62" s="23"/>
      <c r="HB62" s="23"/>
      <c r="HC62" s="23"/>
      <c r="HD62" s="23"/>
    </row>
    <row r="63" spans="1:212" s="19" customFormat="1" ht="14.25">
      <c r="A63" s="20" t="s">
        <v>13</v>
      </c>
      <c r="B63" s="27" t="s">
        <v>12</v>
      </c>
      <c r="C63" s="27" t="s">
        <v>14</v>
      </c>
      <c r="D63" s="27"/>
      <c r="E63" s="27"/>
      <c r="F63" s="22">
        <f t="shared" si="5"/>
        <v>70</v>
      </c>
      <c r="G63" s="231">
        <f t="shared" si="5"/>
        <v>70</v>
      </c>
      <c r="H63" s="125">
        <f t="shared" si="0"/>
        <v>100</v>
      </c>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c r="DK63" s="23"/>
      <c r="DL63" s="23"/>
      <c r="DM63" s="23"/>
      <c r="DN63" s="23"/>
      <c r="DO63" s="23"/>
      <c r="DP63" s="23"/>
      <c r="DQ63" s="23"/>
      <c r="DR63" s="23"/>
      <c r="DS63" s="23"/>
      <c r="DT63" s="23"/>
      <c r="DU63" s="23"/>
      <c r="DV63" s="23"/>
      <c r="DW63" s="23"/>
      <c r="DX63" s="23"/>
      <c r="DY63" s="23"/>
      <c r="DZ63" s="23"/>
      <c r="EA63" s="23"/>
      <c r="EB63" s="23"/>
      <c r="EC63" s="23"/>
      <c r="ED63" s="23"/>
      <c r="EE63" s="23"/>
      <c r="EF63" s="23"/>
      <c r="EG63" s="23"/>
      <c r="EH63" s="23"/>
      <c r="EI63" s="23"/>
      <c r="EJ63" s="23"/>
      <c r="EK63" s="23"/>
      <c r="EL63" s="23"/>
      <c r="EM63" s="23"/>
      <c r="EN63" s="23"/>
      <c r="EO63" s="23"/>
      <c r="EP63" s="23"/>
      <c r="EQ63" s="23"/>
      <c r="ER63" s="23"/>
      <c r="ES63" s="23"/>
      <c r="ET63" s="23"/>
      <c r="EU63" s="23"/>
      <c r="EV63" s="23"/>
      <c r="EW63" s="23"/>
      <c r="EX63" s="23"/>
      <c r="EY63" s="23"/>
      <c r="EZ63" s="23"/>
      <c r="FA63" s="23"/>
      <c r="FB63" s="23"/>
      <c r="FC63" s="23"/>
      <c r="FD63" s="23"/>
      <c r="FE63" s="23"/>
      <c r="FF63" s="23"/>
      <c r="FG63" s="23"/>
      <c r="FH63" s="23"/>
      <c r="FI63" s="23"/>
      <c r="FJ63" s="23"/>
      <c r="FK63" s="23"/>
      <c r="FL63" s="23"/>
      <c r="FM63" s="23"/>
      <c r="FN63" s="23"/>
      <c r="FO63" s="23"/>
      <c r="FP63" s="23"/>
      <c r="FQ63" s="23"/>
      <c r="FR63" s="23"/>
      <c r="FS63" s="23"/>
      <c r="FT63" s="23"/>
      <c r="FU63" s="23"/>
      <c r="FV63" s="23"/>
      <c r="FW63" s="23"/>
      <c r="FX63" s="23"/>
      <c r="FY63" s="23"/>
      <c r="FZ63" s="23"/>
      <c r="GA63" s="23"/>
      <c r="GB63" s="23"/>
      <c r="GC63" s="23"/>
      <c r="GD63" s="23"/>
      <c r="GE63" s="23"/>
      <c r="GF63" s="23"/>
      <c r="GG63" s="23"/>
      <c r="GH63" s="23"/>
      <c r="GI63" s="23"/>
      <c r="GJ63" s="23"/>
      <c r="GK63" s="23"/>
      <c r="GL63" s="23"/>
      <c r="GM63" s="23"/>
      <c r="GN63" s="23"/>
      <c r="GO63" s="23"/>
      <c r="GP63" s="23"/>
      <c r="GQ63" s="23"/>
      <c r="GR63" s="23"/>
      <c r="GS63" s="23"/>
      <c r="GT63" s="23"/>
      <c r="GU63" s="23"/>
      <c r="GV63" s="23"/>
      <c r="GW63" s="23"/>
      <c r="GX63" s="23"/>
      <c r="GY63" s="23"/>
      <c r="GZ63" s="23"/>
      <c r="HA63" s="23"/>
      <c r="HB63" s="23"/>
      <c r="HC63" s="23"/>
      <c r="HD63" s="23"/>
    </row>
    <row r="64" spans="1:212" s="19" customFormat="1" ht="12.75" customHeight="1">
      <c r="A64" s="20" t="s">
        <v>131</v>
      </c>
      <c r="B64" s="27" t="s">
        <v>12</v>
      </c>
      <c r="C64" s="27" t="s">
        <v>14</v>
      </c>
      <c r="D64" s="27" t="s">
        <v>130</v>
      </c>
      <c r="E64" s="27"/>
      <c r="F64" s="22">
        <f t="shared" si="5"/>
        <v>70</v>
      </c>
      <c r="G64" s="231">
        <f t="shared" si="5"/>
        <v>70</v>
      </c>
      <c r="H64" s="125">
        <f t="shared" si="0"/>
        <v>100</v>
      </c>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c r="GE64" s="23"/>
      <c r="GF64" s="23"/>
      <c r="GG64" s="23"/>
      <c r="GH64" s="23"/>
      <c r="GI64" s="23"/>
      <c r="GJ64" s="23"/>
      <c r="GK64" s="23"/>
      <c r="GL64" s="23"/>
      <c r="GM64" s="23"/>
      <c r="GN64" s="23"/>
      <c r="GO64" s="23"/>
      <c r="GP64" s="23"/>
      <c r="GQ64" s="23"/>
      <c r="GR64" s="23"/>
      <c r="GS64" s="23"/>
      <c r="GT64" s="23"/>
      <c r="GU64" s="23"/>
      <c r="GV64" s="23"/>
      <c r="GW64" s="23"/>
      <c r="GX64" s="23"/>
      <c r="GY64" s="23"/>
      <c r="GZ64" s="23"/>
      <c r="HA64" s="23"/>
      <c r="HB64" s="23"/>
      <c r="HC64" s="23"/>
      <c r="HD64" s="23"/>
    </row>
    <row r="65" spans="1:212" s="19" customFormat="1" ht="25.5">
      <c r="A65" s="20" t="s">
        <v>15</v>
      </c>
      <c r="B65" s="27" t="s">
        <v>12</v>
      </c>
      <c r="C65" s="27" t="s">
        <v>14</v>
      </c>
      <c r="D65" s="27" t="s">
        <v>130</v>
      </c>
      <c r="E65" s="27" t="s">
        <v>16</v>
      </c>
      <c r="F65" s="22">
        <v>70</v>
      </c>
      <c r="G65" s="231">
        <v>70</v>
      </c>
      <c r="H65" s="125">
        <f t="shared" si="0"/>
        <v>100</v>
      </c>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3"/>
      <c r="GM65" s="23"/>
      <c r="GN65" s="23"/>
      <c r="GO65" s="23"/>
      <c r="GP65" s="23"/>
      <c r="GQ65" s="23"/>
      <c r="GR65" s="23"/>
      <c r="GS65" s="23"/>
      <c r="GT65" s="23"/>
      <c r="GU65" s="23"/>
      <c r="GV65" s="23"/>
      <c r="GW65" s="23"/>
      <c r="GX65" s="23"/>
      <c r="GY65" s="23"/>
      <c r="GZ65" s="23"/>
      <c r="HA65" s="23"/>
      <c r="HB65" s="23"/>
      <c r="HC65" s="23"/>
      <c r="HD65" s="23"/>
    </row>
    <row r="66" spans="1:212" s="19" customFormat="1" ht="14.25" hidden="1">
      <c r="A66" s="20" t="s">
        <v>99</v>
      </c>
      <c r="B66" s="27" t="s">
        <v>12</v>
      </c>
      <c r="C66" s="27" t="s">
        <v>50</v>
      </c>
      <c r="D66" s="27"/>
      <c r="E66" s="27"/>
      <c r="F66" s="22">
        <v>0</v>
      </c>
      <c r="G66" s="231"/>
      <c r="H66" s="125" t="e">
        <f t="shared" si="0"/>
        <v>#DIV/0!</v>
      </c>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3"/>
      <c r="CZ66" s="23"/>
      <c r="DA66" s="23"/>
      <c r="DB66" s="23"/>
      <c r="DC66" s="23"/>
      <c r="DD66" s="23"/>
      <c r="DE66" s="23"/>
      <c r="DF66" s="23"/>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3"/>
      <c r="GM66" s="23"/>
      <c r="GN66" s="23"/>
      <c r="GO66" s="23"/>
      <c r="GP66" s="23"/>
      <c r="GQ66" s="23"/>
      <c r="GR66" s="23"/>
      <c r="GS66" s="23"/>
      <c r="GT66" s="23"/>
      <c r="GU66" s="23"/>
      <c r="GV66" s="23"/>
      <c r="GW66" s="23"/>
      <c r="GX66" s="23"/>
      <c r="GY66" s="23"/>
      <c r="GZ66" s="23"/>
      <c r="HA66" s="23"/>
      <c r="HB66" s="23"/>
      <c r="HC66" s="23"/>
      <c r="HD66" s="23"/>
    </row>
    <row r="67" spans="1:212" s="19" customFormat="1" ht="15.75" customHeight="1" hidden="1">
      <c r="A67" s="20" t="s">
        <v>39</v>
      </c>
      <c r="B67" s="27" t="s">
        <v>12</v>
      </c>
      <c r="C67" s="27" t="s">
        <v>50</v>
      </c>
      <c r="D67" s="27" t="s">
        <v>49</v>
      </c>
      <c r="E67" s="27"/>
      <c r="F67" s="22">
        <v>0</v>
      </c>
      <c r="G67" s="231"/>
      <c r="H67" s="125" t="e">
        <f t="shared" si="0"/>
        <v>#DIV/0!</v>
      </c>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3"/>
    </row>
    <row r="68" spans="1:212" s="19" customFormat="1" ht="14.25" hidden="1">
      <c r="A68" s="20" t="s">
        <v>133</v>
      </c>
      <c r="B68" s="27" t="s">
        <v>12</v>
      </c>
      <c r="C68" s="27" t="s">
        <v>50</v>
      </c>
      <c r="D68" s="27" t="s">
        <v>49</v>
      </c>
      <c r="E68" s="27" t="s">
        <v>132</v>
      </c>
      <c r="F68" s="164">
        <v>0</v>
      </c>
      <c r="G68" s="231"/>
      <c r="H68" s="125" t="e">
        <f t="shared" si="0"/>
        <v>#DIV/0!</v>
      </c>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row>
    <row r="69" spans="1:8" s="19" customFormat="1" ht="15">
      <c r="A69" s="16" t="s">
        <v>51</v>
      </c>
      <c r="B69" s="76"/>
      <c r="C69" s="76"/>
      <c r="D69" s="76"/>
      <c r="E69" s="76"/>
      <c r="F69" s="181">
        <f aca="true" t="shared" si="6" ref="F69:G72">F70</f>
        <v>3578.2</v>
      </c>
      <c r="G69" s="181">
        <f t="shared" si="6"/>
        <v>3543</v>
      </c>
      <c r="H69" s="181">
        <f t="shared" si="0"/>
        <v>99.01626516125427</v>
      </c>
    </row>
    <row r="70" spans="1:8" s="23" customFormat="1" ht="12.75">
      <c r="A70" s="20" t="s">
        <v>96</v>
      </c>
      <c r="B70" s="27" t="s">
        <v>8</v>
      </c>
      <c r="C70" s="25"/>
      <c r="D70" s="26"/>
      <c r="E70" s="26"/>
      <c r="F70" s="22">
        <f t="shared" si="6"/>
        <v>3578.2</v>
      </c>
      <c r="G70" s="231">
        <f t="shared" si="6"/>
        <v>3543</v>
      </c>
      <c r="H70" s="125">
        <f t="shared" si="0"/>
        <v>99.01626516125427</v>
      </c>
    </row>
    <row r="71" spans="1:8" s="23" customFormat="1" ht="25.5">
      <c r="A71" s="20" t="s">
        <v>246</v>
      </c>
      <c r="B71" s="27" t="s">
        <v>8</v>
      </c>
      <c r="C71" s="27" t="s">
        <v>27</v>
      </c>
      <c r="D71" s="27"/>
      <c r="E71" s="27"/>
      <c r="F71" s="22">
        <f t="shared" si="6"/>
        <v>3578.2</v>
      </c>
      <c r="G71" s="231">
        <f t="shared" si="6"/>
        <v>3543</v>
      </c>
      <c r="H71" s="125">
        <f t="shared" si="0"/>
        <v>99.01626516125427</v>
      </c>
    </row>
    <row r="72" spans="1:212" s="23" customFormat="1" ht="25.5" customHeight="1">
      <c r="A72" s="20" t="s">
        <v>39</v>
      </c>
      <c r="B72" s="27" t="s">
        <v>8</v>
      </c>
      <c r="C72" s="27" t="s">
        <v>27</v>
      </c>
      <c r="D72" s="27" t="s">
        <v>49</v>
      </c>
      <c r="E72" s="27"/>
      <c r="F72" s="22">
        <f t="shared" si="6"/>
        <v>3578.2</v>
      </c>
      <c r="G72" s="231">
        <f t="shared" si="6"/>
        <v>3543</v>
      </c>
      <c r="H72" s="125">
        <f t="shared" si="0"/>
        <v>99.01626516125427</v>
      </c>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c r="EQ72" s="19"/>
      <c r="ER72" s="19"/>
      <c r="ES72" s="19"/>
      <c r="ET72" s="19"/>
      <c r="EU72" s="19"/>
      <c r="EV72" s="19"/>
      <c r="EW72" s="19"/>
      <c r="EX72" s="19"/>
      <c r="EY72" s="19"/>
      <c r="EZ72" s="19"/>
      <c r="FA72" s="19"/>
      <c r="FB72" s="19"/>
      <c r="FC72" s="19"/>
      <c r="FD72" s="19"/>
      <c r="FE72" s="19"/>
      <c r="FF72" s="19"/>
      <c r="FG72" s="19"/>
      <c r="FH72" s="19"/>
      <c r="FI72" s="19"/>
      <c r="FJ72" s="19"/>
      <c r="FK72" s="19"/>
      <c r="FL72" s="19"/>
      <c r="FM72" s="19"/>
      <c r="FN72" s="19"/>
      <c r="FO72" s="19"/>
      <c r="FP72" s="19"/>
      <c r="FQ72" s="19"/>
      <c r="FR72" s="19"/>
      <c r="FS72" s="19"/>
      <c r="FT72" s="19"/>
      <c r="FU72" s="19"/>
      <c r="FV72" s="19"/>
      <c r="FW72" s="19"/>
      <c r="FX72" s="19"/>
      <c r="FY72" s="19"/>
      <c r="FZ72" s="19"/>
      <c r="GA72" s="19"/>
      <c r="GB72" s="19"/>
      <c r="GC72" s="19"/>
      <c r="GD72" s="19"/>
      <c r="GE72" s="19"/>
      <c r="GF72" s="19"/>
      <c r="GG72" s="19"/>
      <c r="GH72" s="19"/>
      <c r="GI72" s="19"/>
      <c r="GJ72" s="19"/>
      <c r="GK72" s="19"/>
      <c r="GL72" s="19"/>
      <c r="GM72" s="19"/>
      <c r="GN72" s="19"/>
      <c r="GO72" s="19"/>
      <c r="GP72" s="19"/>
      <c r="GQ72" s="19"/>
      <c r="GR72" s="19"/>
      <c r="GS72" s="19"/>
      <c r="GT72" s="19"/>
      <c r="GU72" s="19"/>
      <c r="GV72" s="19"/>
      <c r="GW72" s="19"/>
      <c r="GX72" s="19"/>
      <c r="GY72" s="19"/>
      <c r="GZ72" s="19"/>
      <c r="HA72" s="19"/>
      <c r="HB72" s="19"/>
      <c r="HC72" s="19"/>
      <c r="HD72" s="19"/>
    </row>
    <row r="73" spans="1:212" s="19" customFormat="1" ht="14.25">
      <c r="A73" s="20" t="s">
        <v>133</v>
      </c>
      <c r="B73" s="27" t="s">
        <v>8</v>
      </c>
      <c r="C73" s="27" t="s">
        <v>27</v>
      </c>
      <c r="D73" s="27" t="s">
        <v>49</v>
      </c>
      <c r="E73" s="27" t="s">
        <v>132</v>
      </c>
      <c r="F73" s="164">
        <v>3578.2</v>
      </c>
      <c r="G73" s="231">
        <v>3543</v>
      </c>
      <c r="H73" s="125">
        <f t="shared" si="0"/>
        <v>99.01626516125427</v>
      </c>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c r="DZ73" s="23"/>
      <c r="EA73" s="23"/>
      <c r="EB73" s="23"/>
      <c r="EC73" s="23"/>
      <c r="ED73" s="23"/>
      <c r="EE73" s="23"/>
      <c r="EF73" s="23"/>
      <c r="EG73" s="23"/>
      <c r="EH73" s="23"/>
      <c r="EI73" s="23"/>
      <c r="EJ73" s="23"/>
      <c r="EK73" s="23"/>
      <c r="EL73" s="23"/>
      <c r="EM73" s="23"/>
      <c r="EN73" s="23"/>
      <c r="EO73" s="23"/>
      <c r="EP73" s="23"/>
      <c r="EQ73" s="23"/>
      <c r="ER73" s="23"/>
      <c r="ES73" s="23"/>
      <c r="ET73" s="23"/>
      <c r="EU73" s="23"/>
      <c r="EV73" s="23"/>
      <c r="EW73" s="23"/>
      <c r="EX73" s="23"/>
      <c r="EY73" s="23"/>
      <c r="EZ73" s="23"/>
      <c r="FA73" s="23"/>
      <c r="FB73" s="23"/>
      <c r="FC73" s="23"/>
      <c r="FD73" s="23"/>
      <c r="FE73" s="23"/>
      <c r="FF73" s="23"/>
      <c r="FG73" s="23"/>
      <c r="FH73" s="23"/>
      <c r="FI73" s="23"/>
      <c r="FJ73" s="23"/>
      <c r="FK73" s="23"/>
      <c r="FL73" s="23"/>
      <c r="FM73" s="23"/>
      <c r="FN73" s="23"/>
      <c r="FO73" s="23"/>
      <c r="FP73" s="23"/>
      <c r="FQ73" s="23"/>
      <c r="FR73" s="23"/>
      <c r="FS73" s="23"/>
      <c r="FT73" s="23"/>
      <c r="FU73" s="23"/>
      <c r="FV73" s="23"/>
      <c r="FW73" s="23"/>
      <c r="FX73" s="23"/>
      <c r="FY73" s="23"/>
      <c r="FZ73" s="23"/>
      <c r="GA73" s="23"/>
      <c r="GB73" s="23"/>
      <c r="GC73" s="23"/>
      <c r="GD73" s="23"/>
      <c r="GE73" s="23"/>
      <c r="GF73" s="23"/>
      <c r="GG73" s="23"/>
      <c r="GH73" s="23"/>
      <c r="GI73" s="23"/>
      <c r="GJ73" s="23"/>
      <c r="GK73" s="23"/>
      <c r="GL73" s="23"/>
      <c r="GM73" s="23"/>
      <c r="GN73" s="23"/>
      <c r="GO73" s="23"/>
      <c r="GP73" s="23"/>
      <c r="GQ73" s="23"/>
      <c r="GR73" s="23"/>
      <c r="GS73" s="23"/>
      <c r="GT73" s="23"/>
      <c r="GU73" s="23"/>
      <c r="GV73" s="23"/>
      <c r="GW73" s="23"/>
      <c r="GX73" s="23"/>
      <c r="GY73" s="23"/>
      <c r="GZ73" s="23"/>
      <c r="HA73" s="23"/>
      <c r="HB73" s="23"/>
      <c r="HC73" s="23"/>
      <c r="HD73" s="23"/>
    </row>
    <row r="74" spans="1:8" s="19" customFormat="1" ht="45" customHeight="1">
      <c r="A74" s="16" t="s">
        <v>100</v>
      </c>
      <c r="B74" s="77"/>
      <c r="C74" s="74"/>
      <c r="D74" s="74"/>
      <c r="E74" s="78"/>
      <c r="F74" s="181">
        <f>F75+F92</f>
        <v>318887.7</v>
      </c>
      <c r="G74" s="181">
        <f>G75+G92</f>
        <v>316402.2</v>
      </c>
      <c r="H74" s="181">
        <f aca="true" t="shared" si="7" ref="H74:H131">G74/F74*100</f>
        <v>99.22057200701062</v>
      </c>
    </row>
    <row r="75" spans="1:212" s="23" customFormat="1" ht="14.25">
      <c r="A75" s="20" t="s">
        <v>53</v>
      </c>
      <c r="B75" s="24" t="s">
        <v>54</v>
      </c>
      <c r="C75" s="27"/>
      <c r="D75" s="27"/>
      <c r="E75" s="27"/>
      <c r="F75" s="22">
        <f>F76+F81</f>
        <v>280179</v>
      </c>
      <c r="G75" s="231">
        <f>G76+G81</f>
        <v>276876</v>
      </c>
      <c r="H75" s="125">
        <f t="shared" si="7"/>
        <v>98.82111078988788</v>
      </c>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c r="FQ75" s="19"/>
      <c r="FR75" s="19"/>
      <c r="FS75" s="19"/>
      <c r="FT75" s="19"/>
      <c r="FU75" s="19"/>
      <c r="FV75" s="19"/>
      <c r="FW75" s="19"/>
      <c r="FX75" s="19"/>
      <c r="FY75" s="19"/>
      <c r="FZ75" s="19"/>
      <c r="GA75" s="19"/>
      <c r="GB75" s="19"/>
      <c r="GC75" s="19"/>
      <c r="GD75" s="19"/>
      <c r="GE75" s="19"/>
      <c r="GF75" s="19"/>
      <c r="GG75" s="19"/>
      <c r="GH75" s="19"/>
      <c r="GI75" s="19"/>
      <c r="GJ75" s="19"/>
      <c r="GK75" s="19"/>
      <c r="GL75" s="19"/>
      <c r="GM75" s="19"/>
      <c r="GN75" s="19"/>
      <c r="GO75" s="19"/>
      <c r="GP75" s="19"/>
      <c r="GQ75" s="19"/>
      <c r="GR75" s="19"/>
      <c r="GS75" s="19"/>
      <c r="GT75" s="19"/>
      <c r="GU75" s="19"/>
      <c r="GV75" s="19"/>
      <c r="GW75" s="19"/>
      <c r="GX75" s="19"/>
      <c r="GY75" s="19"/>
      <c r="GZ75" s="19"/>
      <c r="HA75" s="19"/>
      <c r="HB75" s="19"/>
      <c r="HC75" s="19"/>
      <c r="HD75" s="19"/>
    </row>
    <row r="76" spans="1:212" s="23" customFormat="1" ht="14.25">
      <c r="A76" s="20" t="s">
        <v>55</v>
      </c>
      <c r="B76" s="24" t="s">
        <v>54</v>
      </c>
      <c r="C76" s="27" t="s">
        <v>8</v>
      </c>
      <c r="D76" s="27"/>
      <c r="E76" s="27"/>
      <c r="F76" s="22">
        <f>F77</f>
        <v>52135.7</v>
      </c>
      <c r="G76" s="231">
        <f>G77</f>
        <v>49160.4</v>
      </c>
      <c r="H76" s="125">
        <f t="shared" si="7"/>
        <v>94.29316188331605</v>
      </c>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c r="FL76" s="19"/>
      <c r="FM76" s="19"/>
      <c r="FN76" s="19"/>
      <c r="FO76" s="19"/>
      <c r="FP76" s="19"/>
      <c r="FQ76" s="19"/>
      <c r="FR76" s="19"/>
      <c r="FS76" s="19"/>
      <c r="FT76" s="19"/>
      <c r="FU76" s="19"/>
      <c r="FV76" s="19"/>
      <c r="FW76" s="19"/>
      <c r="FX76" s="19"/>
      <c r="FY76" s="19"/>
      <c r="FZ76" s="19"/>
      <c r="GA76" s="19"/>
      <c r="GB76" s="19"/>
      <c r="GC76" s="19"/>
      <c r="GD76" s="19"/>
      <c r="GE76" s="19"/>
      <c r="GF76" s="19"/>
      <c r="GG76" s="19"/>
      <c r="GH76" s="19"/>
      <c r="GI76" s="19"/>
      <c r="GJ76" s="19"/>
      <c r="GK76" s="19"/>
      <c r="GL76" s="19"/>
      <c r="GM76" s="19"/>
      <c r="GN76" s="19"/>
      <c r="GO76" s="19"/>
      <c r="GP76" s="19"/>
      <c r="GQ76" s="19"/>
      <c r="GR76" s="19"/>
      <c r="GS76" s="19"/>
      <c r="GT76" s="19"/>
      <c r="GU76" s="19"/>
      <c r="GV76" s="19"/>
      <c r="GW76" s="19"/>
      <c r="GX76" s="19"/>
      <c r="GY76" s="19"/>
      <c r="GZ76" s="19"/>
      <c r="HA76" s="19"/>
      <c r="HB76" s="19"/>
      <c r="HC76" s="19"/>
      <c r="HD76" s="19"/>
    </row>
    <row r="77" spans="1:212" s="23" customFormat="1" ht="14.25">
      <c r="A77" s="20" t="s">
        <v>56</v>
      </c>
      <c r="B77" s="24" t="s">
        <v>54</v>
      </c>
      <c r="C77" s="27" t="s">
        <v>8</v>
      </c>
      <c r="D77" s="27" t="s">
        <v>57</v>
      </c>
      <c r="E77" s="27"/>
      <c r="F77" s="22">
        <f>F79+F80</f>
        <v>52135.7</v>
      </c>
      <c r="G77" s="231">
        <f>G79+G80</f>
        <v>49160.4</v>
      </c>
      <c r="H77" s="125">
        <f t="shared" si="7"/>
        <v>94.29316188331605</v>
      </c>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c r="FQ77" s="19"/>
      <c r="FR77" s="19"/>
      <c r="FS77" s="19"/>
      <c r="FT77" s="19"/>
      <c r="FU77" s="19"/>
      <c r="FV77" s="19"/>
      <c r="FW77" s="19"/>
      <c r="FX77" s="19"/>
      <c r="FY77" s="19"/>
      <c r="FZ77" s="19"/>
      <c r="GA77" s="19"/>
      <c r="GB77" s="19"/>
      <c r="GC77" s="19"/>
      <c r="GD77" s="19"/>
      <c r="GE77" s="19"/>
      <c r="GF77" s="19"/>
      <c r="GG77" s="19"/>
      <c r="GH77" s="19"/>
      <c r="GI77" s="19"/>
      <c r="GJ77" s="19"/>
      <c r="GK77" s="19"/>
      <c r="GL77" s="19"/>
      <c r="GM77" s="19"/>
      <c r="GN77" s="19"/>
      <c r="GO77" s="19"/>
      <c r="GP77" s="19"/>
      <c r="GQ77" s="19"/>
      <c r="GR77" s="19"/>
      <c r="GS77" s="19"/>
      <c r="GT77" s="19"/>
      <c r="GU77" s="19"/>
      <c r="GV77" s="19"/>
      <c r="GW77" s="19"/>
      <c r="GX77" s="19"/>
      <c r="GY77" s="19"/>
      <c r="GZ77" s="19"/>
      <c r="HA77" s="19"/>
      <c r="HB77" s="19"/>
      <c r="HC77" s="19"/>
      <c r="HD77" s="19"/>
    </row>
    <row r="78" spans="1:212" s="23" customFormat="1" ht="14.25" hidden="1">
      <c r="A78" s="36" t="s">
        <v>136</v>
      </c>
      <c r="B78" s="24" t="s">
        <v>54</v>
      </c>
      <c r="C78" s="27" t="s">
        <v>8</v>
      </c>
      <c r="D78" s="27" t="s">
        <v>57</v>
      </c>
      <c r="E78" s="27" t="s">
        <v>135</v>
      </c>
      <c r="F78" s="22">
        <v>0</v>
      </c>
      <c r="G78" s="231"/>
      <c r="H78" s="125" t="e">
        <f t="shared" si="7"/>
        <v>#DIV/0!</v>
      </c>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9"/>
      <c r="FP78" s="19"/>
      <c r="FQ78" s="19"/>
      <c r="FR78" s="19"/>
      <c r="FS78" s="19"/>
      <c r="FT78" s="19"/>
      <c r="FU78" s="19"/>
      <c r="FV78" s="19"/>
      <c r="FW78" s="19"/>
      <c r="FX78" s="19"/>
      <c r="FY78" s="19"/>
      <c r="FZ78" s="19"/>
      <c r="GA78" s="19"/>
      <c r="GB78" s="19"/>
      <c r="GC78" s="19"/>
      <c r="GD78" s="19"/>
      <c r="GE78" s="19"/>
      <c r="GF78" s="19"/>
      <c r="GG78" s="19"/>
      <c r="GH78" s="19"/>
      <c r="GI78" s="19"/>
      <c r="GJ78" s="19"/>
      <c r="GK78" s="19"/>
      <c r="GL78" s="19"/>
      <c r="GM78" s="19"/>
      <c r="GN78" s="19"/>
      <c r="GO78" s="19"/>
      <c r="GP78" s="19"/>
      <c r="GQ78" s="19"/>
      <c r="GR78" s="19"/>
      <c r="GS78" s="19"/>
      <c r="GT78" s="19"/>
      <c r="GU78" s="19"/>
      <c r="GV78" s="19"/>
      <c r="GW78" s="19"/>
      <c r="GX78" s="19"/>
      <c r="GY78" s="19"/>
      <c r="GZ78" s="19"/>
      <c r="HA78" s="19"/>
      <c r="HB78" s="19"/>
      <c r="HC78" s="19"/>
      <c r="HD78" s="19"/>
    </row>
    <row r="79" spans="1:212" s="23" customFormat="1" ht="14.25">
      <c r="A79" s="195" t="s">
        <v>214</v>
      </c>
      <c r="B79" s="24" t="s">
        <v>54</v>
      </c>
      <c r="C79" s="27" t="s">
        <v>8</v>
      </c>
      <c r="D79" s="27" t="s">
        <v>57</v>
      </c>
      <c r="E79" s="27" t="s">
        <v>9</v>
      </c>
      <c r="F79" s="22">
        <v>26199</v>
      </c>
      <c r="G79" s="231">
        <v>25920.7</v>
      </c>
      <c r="H79" s="125">
        <f t="shared" si="7"/>
        <v>98.93774571548532</v>
      </c>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c r="FF79" s="19"/>
      <c r="FG79" s="19"/>
      <c r="FH79" s="19"/>
      <c r="FI79" s="19"/>
      <c r="FJ79" s="19"/>
      <c r="FK79" s="19"/>
      <c r="FL79" s="19"/>
      <c r="FM79" s="19"/>
      <c r="FN79" s="19"/>
      <c r="FO79" s="19"/>
      <c r="FP79" s="19"/>
      <c r="FQ79" s="19"/>
      <c r="FR79" s="19"/>
      <c r="FS79" s="19"/>
      <c r="FT79" s="19"/>
      <c r="FU79" s="19"/>
      <c r="FV79" s="19"/>
      <c r="FW79" s="19"/>
      <c r="FX79" s="19"/>
      <c r="FY79" s="19"/>
      <c r="FZ79" s="19"/>
      <c r="GA79" s="19"/>
      <c r="GB79" s="19"/>
      <c r="GC79" s="19"/>
      <c r="GD79" s="19"/>
      <c r="GE79" s="19"/>
      <c r="GF79" s="19"/>
      <c r="GG79" s="19"/>
      <c r="GH79" s="19"/>
      <c r="GI79" s="19"/>
      <c r="GJ79" s="19"/>
      <c r="GK79" s="19"/>
      <c r="GL79" s="19"/>
      <c r="GM79" s="19"/>
      <c r="GN79" s="19"/>
      <c r="GO79" s="19"/>
      <c r="GP79" s="19"/>
      <c r="GQ79" s="19"/>
      <c r="GR79" s="19"/>
      <c r="GS79" s="19"/>
      <c r="GT79" s="19"/>
      <c r="GU79" s="19"/>
      <c r="GV79" s="19"/>
      <c r="GW79" s="19"/>
      <c r="GX79" s="19"/>
      <c r="GY79" s="19"/>
      <c r="GZ79" s="19"/>
      <c r="HA79" s="19"/>
      <c r="HB79" s="19"/>
      <c r="HC79" s="19"/>
      <c r="HD79" s="19"/>
    </row>
    <row r="80" spans="1:212" s="23" customFormat="1" ht="51.75" customHeight="1">
      <c r="A80" s="194" t="s">
        <v>291</v>
      </c>
      <c r="B80" s="24" t="s">
        <v>54</v>
      </c>
      <c r="C80" s="27" t="s">
        <v>8</v>
      </c>
      <c r="D80" s="27" t="s">
        <v>57</v>
      </c>
      <c r="E80" s="27" t="s">
        <v>255</v>
      </c>
      <c r="F80" s="22">
        <v>25936.7</v>
      </c>
      <c r="G80" s="231">
        <v>23239.7</v>
      </c>
      <c r="H80" s="125">
        <f t="shared" si="7"/>
        <v>89.60160698932401</v>
      </c>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c r="EQ80" s="19"/>
      <c r="ER80" s="19"/>
      <c r="ES80" s="19"/>
      <c r="ET80" s="19"/>
      <c r="EU80" s="19"/>
      <c r="EV80" s="19"/>
      <c r="EW80" s="19"/>
      <c r="EX80" s="19"/>
      <c r="EY80" s="19"/>
      <c r="EZ80" s="19"/>
      <c r="FA80" s="19"/>
      <c r="FB80" s="19"/>
      <c r="FC80" s="19"/>
      <c r="FD80" s="19"/>
      <c r="FE80" s="19"/>
      <c r="FF80" s="19"/>
      <c r="FG80" s="19"/>
      <c r="FH80" s="19"/>
      <c r="FI80" s="19"/>
      <c r="FJ80" s="19"/>
      <c r="FK80" s="19"/>
      <c r="FL80" s="19"/>
      <c r="FM80" s="19"/>
      <c r="FN80" s="19"/>
      <c r="FO80" s="19"/>
      <c r="FP80" s="19"/>
      <c r="FQ80" s="19"/>
      <c r="FR80" s="19"/>
      <c r="FS80" s="19"/>
      <c r="FT80" s="19"/>
      <c r="FU80" s="19"/>
      <c r="FV80" s="19"/>
      <c r="FW80" s="19"/>
      <c r="FX80" s="19"/>
      <c r="FY80" s="19"/>
      <c r="FZ80" s="19"/>
      <c r="GA80" s="19"/>
      <c r="GB80" s="19"/>
      <c r="GC80" s="19"/>
      <c r="GD80" s="19"/>
      <c r="GE80" s="19"/>
      <c r="GF80" s="19"/>
      <c r="GG80" s="19"/>
      <c r="GH80" s="19"/>
      <c r="GI80" s="19"/>
      <c r="GJ80" s="19"/>
      <c r="GK80" s="19"/>
      <c r="GL80" s="19"/>
      <c r="GM80" s="19"/>
      <c r="GN80" s="19"/>
      <c r="GO80" s="19"/>
      <c r="GP80" s="19"/>
      <c r="GQ80" s="19"/>
      <c r="GR80" s="19"/>
      <c r="GS80" s="19"/>
      <c r="GT80" s="19"/>
      <c r="GU80" s="19"/>
      <c r="GV80" s="19"/>
      <c r="GW80" s="19"/>
      <c r="GX80" s="19"/>
      <c r="GY80" s="19"/>
      <c r="GZ80" s="19"/>
      <c r="HA80" s="19"/>
      <c r="HB80" s="19"/>
      <c r="HC80" s="19"/>
      <c r="HD80" s="19"/>
    </row>
    <row r="81" spans="1:8" s="23" customFormat="1" ht="12.75">
      <c r="A81" s="20" t="s">
        <v>58</v>
      </c>
      <c r="B81" s="24" t="s">
        <v>54</v>
      </c>
      <c r="C81" s="27" t="s">
        <v>14</v>
      </c>
      <c r="D81" s="27"/>
      <c r="E81" s="27"/>
      <c r="F81" s="22">
        <f>F82+F88</f>
        <v>228043.3</v>
      </c>
      <c r="G81" s="231">
        <f>G82+G88</f>
        <v>227715.6</v>
      </c>
      <c r="H81" s="125">
        <f t="shared" si="7"/>
        <v>99.85629922036738</v>
      </c>
    </row>
    <row r="82" spans="1:8" s="23" customFormat="1" ht="12.75">
      <c r="A82" s="20" t="s">
        <v>59</v>
      </c>
      <c r="B82" s="24" t="s">
        <v>54</v>
      </c>
      <c r="C82" s="27" t="s">
        <v>14</v>
      </c>
      <c r="D82" s="27" t="s">
        <v>60</v>
      </c>
      <c r="E82" s="27"/>
      <c r="F82" s="22">
        <f>F84+F86+F87</f>
        <v>224583.3</v>
      </c>
      <c r="G82" s="231">
        <f>G84+G86+G87</f>
        <v>224255.6</v>
      </c>
      <c r="H82" s="125">
        <f t="shared" si="7"/>
        <v>99.85408532157112</v>
      </c>
    </row>
    <row r="83" spans="1:8" s="23" customFormat="1" ht="12.75" hidden="1">
      <c r="A83" s="20" t="s">
        <v>136</v>
      </c>
      <c r="B83" s="24" t="s">
        <v>54</v>
      </c>
      <c r="C83" s="27" t="s">
        <v>14</v>
      </c>
      <c r="D83" s="27" t="s">
        <v>60</v>
      </c>
      <c r="E83" s="27" t="s">
        <v>135</v>
      </c>
      <c r="F83" s="22">
        <v>0</v>
      </c>
      <c r="G83" s="231"/>
      <c r="H83" s="125" t="e">
        <f t="shared" si="7"/>
        <v>#DIV/0!</v>
      </c>
    </row>
    <row r="84" spans="1:8" s="23" customFormat="1" ht="12.75">
      <c r="A84" s="194" t="s">
        <v>213</v>
      </c>
      <c r="B84" s="24" t="s">
        <v>54</v>
      </c>
      <c r="C84" s="27" t="s">
        <v>14</v>
      </c>
      <c r="D84" s="27" t="s">
        <v>60</v>
      </c>
      <c r="E84" s="27" t="s">
        <v>212</v>
      </c>
      <c r="F84" s="22">
        <v>9962.4</v>
      </c>
      <c r="G84" s="231">
        <v>9958.9</v>
      </c>
      <c r="H84" s="125">
        <f t="shared" si="7"/>
        <v>99.96486790331647</v>
      </c>
    </row>
    <row r="85" spans="1:8" s="23" customFormat="1" ht="15.75" customHeight="1" hidden="1">
      <c r="A85" s="36" t="s">
        <v>61</v>
      </c>
      <c r="B85" s="24" t="s">
        <v>54</v>
      </c>
      <c r="C85" s="27" t="s">
        <v>14</v>
      </c>
      <c r="D85" s="27" t="s">
        <v>60</v>
      </c>
      <c r="E85" s="27" t="s">
        <v>62</v>
      </c>
      <c r="F85" s="22">
        <v>0</v>
      </c>
      <c r="G85" s="231"/>
      <c r="H85" s="125" t="e">
        <f t="shared" si="7"/>
        <v>#DIV/0!</v>
      </c>
    </row>
    <row r="86" spans="1:8" s="23" customFormat="1" ht="53.25" customHeight="1">
      <c r="A86" s="139" t="s">
        <v>256</v>
      </c>
      <c r="B86" s="24" t="s">
        <v>54</v>
      </c>
      <c r="C86" s="27" t="s">
        <v>14</v>
      </c>
      <c r="D86" s="27" t="s">
        <v>60</v>
      </c>
      <c r="E86" s="27" t="s">
        <v>257</v>
      </c>
      <c r="F86" s="22">
        <v>176732.4</v>
      </c>
      <c r="G86" s="231">
        <v>176728.2</v>
      </c>
      <c r="H86" s="125">
        <f t="shared" si="7"/>
        <v>99.99762352573723</v>
      </c>
    </row>
    <row r="87" spans="1:8" s="23" customFormat="1" ht="51.75" customHeight="1">
      <c r="A87" s="194" t="s">
        <v>258</v>
      </c>
      <c r="B87" s="24" t="s">
        <v>54</v>
      </c>
      <c r="C87" s="27" t="s">
        <v>14</v>
      </c>
      <c r="D87" s="27" t="s">
        <v>60</v>
      </c>
      <c r="E87" s="27" t="s">
        <v>259</v>
      </c>
      <c r="F87" s="22">
        <v>37888.5</v>
      </c>
      <c r="G87" s="231">
        <v>37568.5</v>
      </c>
      <c r="H87" s="125">
        <f t="shared" si="7"/>
        <v>99.15541655119627</v>
      </c>
    </row>
    <row r="88" spans="1:8" s="23" customFormat="1" ht="14.25">
      <c r="A88" s="224" t="s">
        <v>262</v>
      </c>
      <c r="B88" s="140" t="s">
        <v>54</v>
      </c>
      <c r="C88" s="166" t="s">
        <v>14</v>
      </c>
      <c r="D88" s="166" t="s">
        <v>260</v>
      </c>
      <c r="E88" s="166"/>
      <c r="F88" s="22">
        <f>F89+F90+F91</f>
        <v>3460</v>
      </c>
      <c r="G88" s="231">
        <f>G89+G91+G90</f>
        <v>3460</v>
      </c>
      <c r="H88" s="125">
        <f t="shared" si="7"/>
        <v>100</v>
      </c>
    </row>
    <row r="89" spans="1:8" s="23" customFormat="1" ht="25.5">
      <c r="A89" s="98" t="s">
        <v>266</v>
      </c>
      <c r="B89" s="140" t="s">
        <v>54</v>
      </c>
      <c r="C89" s="166" t="s">
        <v>14</v>
      </c>
      <c r="D89" s="166" t="s">
        <v>260</v>
      </c>
      <c r="E89" s="166" t="s">
        <v>62</v>
      </c>
      <c r="F89" s="22">
        <v>380</v>
      </c>
      <c r="G89" s="231">
        <v>380</v>
      </c>
      <c r="H89" s="125">
        <f t="shared" si="7"/>
        <v>100</v>
      </c>
    </row>
    <row r="90" spans="1:8" s="23" customFormat="1" ht="38.25">
      <c r="A90" s="98" t="s">
        <v>292</v>
      </c>
      <c r="B90" s="140" t="s">
        <v>54</v>
      </c>
      <c r="C90" s="166" t="s">
        <v>14</v>
      </c>
      <c r="D90" s="166" t="s">
        <v>260</v>
      </c>
      <c r="E90" s="166" t="s">
        <v>278</v>
      </c>
      <c r="F90" s="22">
        <v>2600</v>
      </c>
      <c r="G90" s="231">
        <v>2600</v>
      </c>
      <c r="H90" s="125">
        <f t="shared" si="7"/>
        <v>100</v>
      </c>
    </row>
    <row r="91" spans="1:8" s="23" customFormat="1" ht="12.75">
      <c r="A91" s="139" t="s">
        <v>263</v>
      </c>
      <c r="B91" s="140" t="s">
        <v>54</v>
      </c>
      <c r="C91" s="166" t="s">
        <v>14</v>
      </c>
      <c r="D91" s="166" t="s">
        <v>260</v>
      </c>
      <c r="E91" s="166" t="s">
        <v>261</v>
      </c>
      <c r="F91" s="22">
        <v>480</v>
      </c>
      <c r="G91" s="231">
        <v>480</v>
      </c>
      <c r="H91" s="125">
        <f t="shared" si="7"/>
        <v>100</v>
      </c>
    </row>
    <row r="92" spans="1:8" s="23" customFormat="1" ht="12.75">
      <c r="A92" s="37" t="s">
        <v>63</v>
      </c>
      <c r="B92" s="24" t="s">
        <v>64</v>
      </c>
      <c r="C92" s="27"/>
      <c r="D92" s="27"/>
      <c r="E92" s="27"/>
      <c r="F92" s="39">
        <f>F93</f>
        <v>38708.7</v>
      </c>
      <c r="G92" s="231">
        <f>G93</f>
        <v>39526.200000000004</v>
      </c>
      <c r="H92" s="125">
        <f t="shared" si="7"/>
        <v>102.11192832619025</v>
      </c>
    </row>
    <row r="93" spans="1:8" s="23" customFormat="1" ht="12.75">
      <c r="A93" s="37" t="s">
        <v>129</v>
      </c>
      <c r="B93" s="24" t="s">
        <v>64</v>
      </c>
      <c r="C93" s="27" t="s">
        <v>48</v>
      </c>
      <c r="D93" s="27"/>
      <c r="E93" s="27"/>
      <c r="F93" s="39">
        <f>F94+F97</f>
        <v>38708.7</v>
      </c>
      <c r="G93" s="231">
        <f>G94+G97</f>
        <v>39526.200000000004</v>
      </c>
      <c r="H93" s="125">
        <f t="shared" si="7"/>
        <v>102.11192832619025</v>
      </c>
    </row>
    <row r="94" spans="1:8" s="6" customFormat="1" ht="12.75">
      <c r="A94" s="100" t="s">
        <v>66</v>
      </c>
      <c r="B94" s="24" t="s">
        <v>64</v>
      </c>
      <c r="C94" s="27" t="s">
        <v>48</v>
      </c>
      <c r="D94" s="27" t="s">
        <v>224</v>
      </c>
      <c r="E94" s="27"/>
      <c r="F94" s="22">
        <f>F96</f>
        <v>3240.7</v>
      </c>
      <c r="G94" s="231">
        <f>G96</f>
        <v>3245.9</v>
      </c>
      <c r="H94" s="125">
        <f t="shared" si="7"/>
        <v>100.16045916005802</v>
      </c>
    </row>
    <row r="95" spans="1:8" s="6" customFormat="1" ht="51" hidden="1">
      <c r="A95" s="100" t="s">
        <v>226</v>
      </c>
      <c r="B95" s="24" t="s">
        <v>64</v>
      </c>
      <c r="C95" s="27" t="s">
        <v>48</v>
      </c>
      <c r="D95" s="27" t="s">
        <v>224</v>
      </c>
      <c r="E95" s="27" t="s">
        <v>225</v>
      </c>
      <c r="F95" s="22">
        <v>0</v>
      </c>
      <c r="G95" s="231"/>
      <c r="H95" s="125" t="e">
        <f t="shared" si="7"/>
        <v>#DIV/0!</v>
      </c>
    </row>
    <row r="96" spans="1:8" s="6" customFormat="1" ht="12.75">
      <c r="A96" s="175" t="s">
        <v>142</v>
      </c>
      <c r="B96" s="24" t="s">
        <v>64</v>
      </c>
      <c r="C96" s="27" t="s">
        <v>48</v>
      </c>
      <c r="D96" s="27" t="s">
        <v>224</v>
      </c>
      <c r="E96" s="27" t="s">
        <v>141</v>
      </c>
      <c r="F96" s="22">
        <v>3240.7</v>
      </c>
      <c r="G96" s="231">
        <v>3245.9</v>
      </c>
      <c r="H96" s="125">
        <f t="shared" si="7"/>
        <v>100.16045916005802</v>
      </c>
    </row>
    <row r="97" spans="1:8" s="23" customFormat="1" ht="12.75">
      <c r="A97" s="20" t="s">
        <v>139</v>
      </c>
      <c r="B97" s="24" t="s">
        <v>64</v>
      </c>
      <c r="C97" s="27" t="s">
        <v>48</v>
      </c>
      <c r="D97" s="27" t="s">
        <v>137</v>
      </c>
      <c r="E97" s="27"/>
      <c r="F97" s="39">
        <f>F99+F101</f>
        <v>35468</v>
      </c>
      <c r="G97" s="231">
        <f>G99+G101</f>
        <v>36280.3</v>
      </c>
      <c r="H97" s="125">
        <f t="shared" si="7"/>
        <v>102.29023344987031</v>
      </c>
    </row>
    <row r="98" spans="1:8" s="6" customFormat="1" ht="40.5" customHeight="1" hidden="1">
      <c r="A98" s="20" t="s">
        <v>215</v>
      </c>
      <c r="B98" s="24" t="s">
        <v>64</v>
      </c>
      <c r="C98" s="27" t="s">
        <v>48</v>
      </c>
      <c r="D98" s="27" t="s">
        <v>137</v>
      </c>
      <c r="E98" s="27" t="s">
        <v>216</v>
      </c>
      <c r="F98" s="39">
        <v>0</v>
      </c>
      <c r="G98" s="231"/>
      <c r="H98" s="125" t="e">
        <f t="shared" si="7"/>
        <v>#DIV/0!</v>
      </c>
    </row>
    <row r="99" spans="1:8" s="6" customFormat="1" ht="39.75" customHeight="1">
      <c r="A99" s="100" t="s">
        <v>265</v>
      </c>
      <c r="B99" s="24" t="s">
        <v>64</v>
      </c>
      <c r="C99" s="27" t="s">
        <v>48</v>
      </c>
      <c r="D99" s="27" t="s">
        <v>137</v>
      </c>
      <c r="E99" s="27" t="s">
        <v>264</v>
      </c>
      <c r="F99" s="39">
        <v>1053</v>
      </c>
      <c r="G99" s="231">
        <v>1065</v>
      </c>
      <c r="H99" s="125">
        <f t="shared" si="7"/>
        <v>101.13960113960114</v>
      </c>
    </row>
    <row r="100" spans="1:8" s="23" customFormat="1" ht="25.5" hidden="1">
      <c r="A100" s="221" t="s">
        <v>244</v>
      </c>
      <c r="B100" s="24" t="s">
        <v>64</v>
      </c>
      <c r="C100" s="27" t="s">
        <v>48</v>
      </c>
      <c r="D100" s="27" t="s">
        <v>137</v>
      </c>
      <c r="E100" s="27" t="s">
        <v>138</v>
      </c>
      <c r="F100" s="39">
        <v>0</v>
      </c>
      <c r="G100" s="231"/>
      <c r="H100" s="125" t="e">
        <f t="shared" si="7"/>
        <v>#DIV/0!</v>
      </c>
    </row>
    <row r="101" spans="1:8" s="6" customFormat="1" ht="14.25" customHeight="1">
      <c r="A101" s="100" t="s">
        <v>245</v>
      </c>
      <c r="B101" s="24" t="s">
        <v>64</v>
      </c>
      <c r="C101" s="27" t="s">
        <v>48</v>
      </c>
      <c r="D101" s="27" t="s">
        <v>137</v>
      </c>
      <c r="E101" s="35" t="s">
        <v>217</v>
      </c>
      <c r="F101" s="39">
        <v>34415</v>
      </c>
      <c r="G101" s="231">
        <v>35215.3</v>
      </c>
      <c r="H101" s="125">
        <f t="shared" si="7"/>
        <v>102.3254394885951</v>
      </c>
    </row>
    <row r="102" spans="1:8" s="23" customFormat="1" ht="12.75" hidden="1">
      <c r="A102" s="20" t="s">
        <v>65</v>
      </c>
      <c r="B102" s="24" t="s">
        <v>64</v>
      </c>
      <c r="C102" s="27" t="s">
        <v>27</v>
      </c>
      <c r="D102" s="27"/>
      <c r="E102" s="27"/>
      <c r="F102" s="39">
        <v>0</v>
      </c>
      <c r="G102" s="231"/>
      <c r="H102" s="125" t="e">
        <f t="shared" si="7"/>
        <v>#DIV/0!</v>
      </c>
    </row>
    <row r="103" spans="1:8" s="23" customFormat="1" ht="12.75" hidden="1">
      <c r="A103" s="20" t="s">
        <v>66</v>
      </c>
      <c r="B103" s="24" t="s">
        <v>64</v>
      </c>
      <c r="C103" s="27" t="s">
        <v>27</v>
      </c>
      <c r="D103" s="27" t="s">
        <v>67</v>
      </c>
      <c r="E103" s="27"/>
      <c r="F103" s="39">
        <v>0</v>
      </c>
      <c r="G103" s="231"/>
      <c r="H103" s="125" t="e">
        <f t="shared" si="7"/>
        <v>#DIV/0!</v>
      </c>
    </row>
    <row r="104" spans="1:8" s="23" customFormat="1" ht="12.75" hidden="1">
      <c r="A104" s="20" t="s">
        <v>142</v>
      </c>
      <c r="B104" s="24" t="s">
        <v>64</v>
      </c>
      <c r="C104" s="27" t="s">
        <v>27</v>
      </c>
      <c r="D104" s="27" t="s">
        <v>67</v>
      </c>
      <c r="E104" s="27" t="s">
        <v>141</v>
      </c>
      <c r="F104" s="39">
        <v>0</v>
      </c>
      <c r="G104" s="231"/>
      <c r="H104" s="125" t="e">
        <f t="shared" si="7"/>
        <v>#DIV/0!</v>
      </c>
    </row>
    <row r="105" spans="1:8" s="19" customFormat="1" ht="14.25" customHeight="1">
      <c r="A105" s="16" t="s">
        <v>188</v>
      </c>
      <c r="B105" s="79"/>
      <c r="C105" s="76"/>
      <c r="D105" s="76"/>
      <c r="E105" s="76"/>
      <c r="F105" s="189">
        <f aca="true" t="shared" si="8" ref="F105:G108">F106</f>
        <v>252.4</v>
      </c>
      <c r="G105" s="181">
        <f t="shared" si="8"/>
        <v>244.5</v>
      </c>
      <c r="H105" s="181">
        <f t="shared" si="7"/>
        <v>96.87004754358162</v>
      </c>
    </row>
    <row r="106" spans="1:8" s="23" customFormat="1" ht="14.25" customHeight="1">
      <c r="A106" s="20" t="s">
        <v>96</v>
      </c>
      <c r="B106" s="27" t="s">
        <v>8</v>
      </c>
      <c r="C106" s="25"/>
      <c r="D106" s="26"/>
      <c r="E106" s="26"/>
      <c r="F106" s="39">
        <f t="shared" si="8"/>
        <v>252.4</v>
      </c>
      <c r="G106" s="231">
        <f t="shared" si="8"/>
        <v>244.5</v>
      </c>
      <c r="H106" s="125">
        <f t="shared" si="7"/>
        <v>96.87004754358162</v>
      </c>
    </row>
    <row r="107" spans="1:8" s="23" customFormat="1" ht="14.25" customHeight="1">
      <c r="A107" s="20" t="s">
        <v>171</v>
      </c>
      <c r="B107" s="27" t="s">
        <v>8</v>
      </c>
      <c r="C107" s="27" t="s">
        <v>172</v>
      </c>
      <c r="D107" s="27"/>
      <c r="E107" s="27"/>
      <c r="F107" s="220">
        <f t="shared" si="8"/>
        <v>252.4</v>
      </c>
      <c r="G107" s="231">
        <f t="shared" si="8"/>
        <v>244.5</v>
      </c>
      <c r="H107" s="125">
        <f t="shared" si="7"/>
        <v>96.87004754358162</v>
      </c>
    </row>
    <row r="108" spans="1:212" s="23" customFormat="1" ht="24.75" customHeight="1">
      <c r="A108" s="20" t="s">
        <v>39</v>
      </c>
      <c r="B108" s="27" t="s">
        <v>8</v>
      </c>
      <c r="C108" s="27" t="s">
        <v>172</v>
      </c>
      <c r="D108" s="27" t="s">
        <v>49</v>
      </c>
      <c r="E108" s="35"/>
      <c r="F108" s="39">
        <f t="shared" si="8"/>
        <v>252.4</v>
      </c>
      <c r="G108" s="231">
        <f t="shared" si="8"/>
        <v>244.5</v>
      </c>
      <c r="H108" s="125">
        <f t="shared" si="7"/>
        <v>96.87004754358162</v>
      </c>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c r="EO108" s="19"/>
      <c r="EP108" s="19"/>
      <c r="EQ108" s="19"/>
      <c r="ER108" s="19"/>
      <c r="ES108" s="19"/>
      <c r="ET108" s="19"/>
      <c r="EU108" s="19"/>
      <c r="EV108" s="19"/>
      <c r="EW108" s="19"/>
      <c r="EX108" s="19"/>
      <c r="EY108" s="19"/>
      <c r="EZ108" s="19"/>
      <c r="FA108" s="19"/>
      <c r="FB108" s="19"/>
      <c r="FC108" s="19"/>
      <c r="FD108" s="19"/>
      <c r="FE108" s="19"/>
      <c r="FF108" s="19"/>
      <c r="FG108" s="19"/>
      <c r="FH108" s="19"/>
      <c r="FI108" s="19"/>
      <c r="FJ108" s="19"/>
      <c r="FK108" s="19"/>
      <c r="FL108" s="19"/>
      <c r="FM108" s="19"/>
      <c r="FN108" s="19"/>
      <c r="FO108" s="19"/>
      <c r="FP108" s="19"/>
      <c r="FQ108" s="19"/>
      <c r="FR108" s="19"/>
      <c r="FS108" s="19"/>
      <c r="FT108" s="19"/>
      <c r="FU108" s="19"/>
      <c r="FV108" s="19"/>
      <c r="FW108" s="19"/>
      <c r="FX108" s="19"/>
      <c r="FY108" s="19"/>
      <c r="FZ108" s="19"/>
      <c r="GA108" s="19"/>
      <c r="GB108" s="19"/>
      <c r="GC108" s="19"/>
      <c r="GD108" s="19"/>
      <c r="GE108" s="19"/>
      <c r="GF108" s="19"/>
      <c r="GG108" s="19"/>
      <c r="GH108" s="19"/>
      <c r="GI108" s="19"/>
      <c r="GJ108" s="19"/>
      <c r="GK108" s="19"/>
      <c r="GL108" s="19"/>
      <c r="GM108" s="19"/>
      <c r="GN108" s="19"/>
      <c r="GO108" s="19"/>
      <c r="GP108" s="19"/>
      <c r="GQ108" s="19"/>
      <c r="GR108" s="19"/>
      <c r="GS108" s="19"/>
      <c r="GT108" s="19"/>
      <c r="GU108" s="19"/>
      <c r="GV108" s="19"/>
      <c r="GW108" s="19"/>
      <c r="GX108" s="19"/>
      <c r="GY108" s="19"/>
      <c r="GZ108" s="19"/>
      <c r="HA108" s="19"/>
      <c r="HB108" s="19"/>
      <c r="HC108" s="19"/>
      <c r="HD108" s="19"/>
    </row>
    <row r="109" spans="1:212" s="19" customFormat="1" ht="15" customHeight="1">
      <c r="A109" s="20" t="s">
        <v>133</v>
      </c>
      <c r="B109" s="24" t="s">
        <v>8</v>
      </c>
      <c r="C109" s="27" t="s">
        <v>172</v>
      </c>
      <c r="D109" s="27" t="s">
        <v>49</v>
      </c>
      <c r="E109" s="35" t="s">
        <v>132</v>
      </c>
      <c r="F109" s="39">
        <v>252.4</v>
      </c>
      <c r="G109" s="231">
        <v>244.5</v>
      </c>
      <c r="H109" s="125">
        <f t="shared" si="7"/>
        <v>96.87004754358162</v>
      </c>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c r="CV109" s="23"/>
      <c r="CW109" s="23"/>
      <c r="CX109" s="23"/>
      <c r="CY109" s="23"/>
      <c r="CZ109" s="23"/>
      <c r="DA109" s="23"/>
      <c r="DB109" s="23"/>
      <c r="DC109" s="23"/>
      <c r="DD109" s="23"/>
      <c r="DE109" s="23"/>
      <c r="DF109" s="23"/>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c r="ED109" s="23"/>
      <c r="EE109" s="23"/>
      <c r="EF109" s="23"/>
      <c r="EG109" s="23"/>
      <c r="EH109" s="23"/>
      <c r="EI109" s="23"/>
      <c r="EJ109" s="23"/>
      <c r="EK109" s="23"/>
      <c r="EL109" s="23"/>
      <c r="EM109" s="23"/>
      <c r="EN109" s="23"/>
      <c r="EO109" s="23"/>
      <c r="EP109" s="23"/>
      <c r="EQ109" s="23"/>
      <c r="ER109" s="23"/>
      <c r="ES109" s="23"/>
      <c r="ET109" s="23"/>
      <c r="EU109" s="23"/>
      <c r="EV109" s="23"/>
      <c r="EW109" s="23"/>
      <c r="EX109" s="23"/>
      <c r="EY109" s="23"/>
      <c r="EZ109" s="23"/>
      <c r="FA109" s="23"/>
      <c r="FB109" s="23"/>
      <c r="FC109" s="23"/>
      <c r="FD109" s="23"/>
      <c r="FE109" s="23"/>
      <c r="FF109" s="23"/>
      <c r="FG109" s="23"/>
      <c r="FH109" s="23"/>
      <c r="FI109" s="23"/>
      <c r="FJ109" s="23"/>
      <c r="FK109" s="23"/>
      <c r="FL109" s="23"/>
      <c r="FM109" s="23"/>
      <c r="FN109" s="23"/>
      <c r="FO109" s="23"/>
      <c r="FP109" s="23"/>
      <c r="FQ109" s="23"/>
      <c r="FR109" s="23"/>
      <c r="FS109" s="23"/>
      <c r="FT109" s="23"/>
      <c r="FU109" s="23"/>
      <c r="FV109" s="23"/>
      <c r="FW109" s="23"/>
      <c r="FX109" s="23"/>
      <c r="FY109" s="23"/>
      <c r="FZ109" s="23"/>
      <c r="GA109" s="23"/>
      <c r="GB109" s="23"/>
      <c r="GC109" s="23"/>
      <c r="GD109" s="23"/>
      <c r="GE109" s="23"/>
      <c r="GF109" s="23"/>
      <c r="GG109" s="23"/>
      <c r="GH109" s="23"/>
      <c r="GI109" s="23"/>
      <c r="GJ109" s="23"/>
      <c r="GK109" s="23"/>
      <c r="GL109" s="23"/>
      <c r="GM109" s="23"/>
      <c r="GN109" s="23"/>
      <c r="GO109" s="23"/>
      <c r="GP109" s="23"/>
      <c r="GQ109" s="23"/>
      <c r="GR109" s="23"/>
      <c r="GS109" s="23"/>
      <c r="GT109" s="23"/>
      <c r="GU109" s="23"/>
      <c r="GV109" s="23"/>
      <c r="GW109" s="23"/>
      <c r="GX109" s="23"/>
      <c r="GY109" s="23"/>
      <c r="GZ109" s="23"/>
      <c r="HA109" s="23"/>
      <c r="HB109" s="23"/>
      <c r="HC109" s="23"/>
      <c r="HD109" s="23"/>
    </row>
    <row r="110" spans="1:8" s="23" customFormat="1" ht="15" customHeight="1">
      <c r="A110" s="16" t="s">
        <v>189</v>
      </c>
      <c r="B110" s="171"/>
      <c r="C110" s="33"/>
      <c r="D110" s="33"/>
      <c r="E110" s="33"/>
      <c r="F110" s="189">
        <f aca="true" t="shared" si="9" ref="F110:G113">F111</f>
        <v>252.4</v>
      </c>
      <c r="G110" s="181">
        <f t="shared" si="9"/>
        <v>245.1</v>
      </c>
      <c r="H110" s="181">
        <f t="shared" si="7"/>
        <v>97.10776545166402</v>
      </c>
    </row>
    <row r="111" spans="1:8" s="23" customFormat="1" ht="15" customHeight="1">
      <c r="A111" s="20" t="s">
        <v>96</v>
      </c>
      <c r="B111" s="27" t="s">
        <v>8</v>
      </c>
      <c r="C111" s="25"/>
      <c r="D111" s="26"/>
      <c r="E111" s="26"/>
      <c r="F111" s="39">
        <f t="shared" si="9"/>
        <v>252.4</v>
      </c>
      <c r="G111" s="231">
        <f t="shared" si="9"/>
        <v>245.1</v>
      </c>
      <c r="H111" s="125">
        <f t="shared" si="7"/>
        <v>97.10776545166402</v>
      </c>
    </row>
    <row r="112" spans="1:8" s="23" customFormat="1" ht="15" customHeight="1">
      <c r="A112" s="20" t="s">
        <v>171</v>
      </c>
      <c r="B112" s="27" t="s">
        <v>8</v>
      </c>
      <c r="C112" s="27" t="s">
        <v>172</v>
      </c>
      <c r="D112" s="27"/>
      <c r="E112" s="27"/>
      <c r="F112" s="220">
        <f t="shared" si="9"/>
        <v>252.4</v>
      </c>
      <c r="G112" s="231">
        <f t="shared" si="9"/>
        <v>245.1</v>
      </c>
      <c r="H112" s="125">
        <f t="shared" si="7"/>
        <v>97.10776545166402</v>
      </c>
    </row>
    <row r="113" spans="1:212" s="23" customFormat="1" ht="28.5" customHeight="1">
      <c r="A113" s="20" t="s">
        <v>39</v>
      </c>
      <c r="B113" s="27" t="s">
        <v>8</v>
      </c>
      <c r="C113" s="27" t="s">
        <v>172</v>
      </c>
      <c r="D113" s="27" t="s">
        <v>49</v>
      </c>
      <c r="E113" s="35"/>
      <c r="F113" s="39">
        <f t="shared" si="9"/>
        <v>252.4</v>
      </c>
      <c r="G113" s="231">
        <f t="shared" si="9"/>
        <v>245.1</v>
      </c>
      <c r="H113" s="125">
        <f t="shared" si="7"/>
        <v>97.10776545166402</v>
      </c>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c r="EQ113" s="19"/>
      <c r="ER113" s="19"/>
      <c r="ES113" s="19"/>
      <c r="ET113" s="19"/>
      <c r="EU113" s="19"/>
      <c r="EV113" s="19"/>
      <c r="EW113" s="19"/>
      <c r="EX113" s="19"/>
      <c r="EY113" s="19"/>
      <c r="EZ113" s="19"/>
      <c r="FA113" s="19"/>
      <c r="FB113" s="19"/>
      <c r="FC113" s="19"/>
      <c r="FD113" s="19"/>
      <c r="FE113" s="19"/>
      <c r="FF113" s="19"/>
      <c r="FG113" s="19"/>
      <c r="FH113" s="19"/>
      <c r="FI113" s="19"/>
      <c r="FJ113" s="19"/>
      <c r="FK113" s="19"/>
      <c r="FL113" s="19"/>
      <c r="FM113" s="19"/>
      <c r="FN113" s="19"/>
      <c r="FO113" s="19"/>
      <c r="FP113" s="19"/>
      <c r="FQ113" s="19"/>
      <c r="FR113" s="19"/>
      <c r="FS113" s="19"/>
      <c r="FT113" s="19"/>
      <c r="FU113" s="19"/>
      <c r="FV113" s="19"/>
      <c r="FW113" s="19"/>
      <c r="FX113" s="19"/>
      <c r="FY113" s="19"/>
      <c r="FZ113" s="19"/>
      <c r="GA113" s="19"/>
      <c r="GB113" s="19"/>
      <c r="GC113" s="19"/>
      <c r="GD113" s="19"/>
      <c r="GE113" s="19"/>
      <c r="GF113" s="19"/>
      <c r="GG113" s="19"/>
      <c r="GH113" s="19"/>
      <c r="GI113" s="19"/>
      <c r="GJ113" s="19"/>
      <c r="GK113" s="19"/>
      <c r="GL113" s="19"/>
      <c r="GM113" s="19"/>
      <c r="GN113" s="19"/>
      <c r="GO113" s="19"/>
      <c r="GP113" s="19"/>
      <c r="GQ113" s="19"/>
      <c r="GR113" s="19"/>
      <c r="GS113" s="19"/>
      <c r="GT113" s="19"/>
      <c r="GU113" s="19"/>
      <c r="GV113" s="19"/>
      <c r="GW113" s="19"/>
      <c r="GX113" s="19"/>
      <c r="GY113" s="19"/>
      <c r="GZ113" s="19"/>
      <c r="HA113" s="19"/>
      <c r="HB113" s="19"/>
      <c r="HC113" s="19"/>
      <c r="HD113" s="19"/>
    </row>
    <row r="114" spans="1:212" s="19" customFormat="1" ht="15.75" customHeight="1">
      <c r="A114" s="20" t="s">
        <v>133</v>
      </c>
      <c r="B114" s="24" t="s">
        <v>8</v>
      </c>
      <c r="C114" s="27" t="s">
        <v>172</v>
      </c>
      <c r="D114" s="27" t="s">
        <v>49</v>
      </c>
      <c r="E114" s="35" t="s">
        <v>132</v>
      </c>
      <c r="F114" s="39">
        <v>252.4</v>
      </c>
      <c r="G114" s="231">
        <v>245.1</v>
      </c>
      <c r="H114" s="125">
        <f t="shared" si="7"/>
        <v>97.10776545166402</v>
      </c>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c r="BW114" s="23"/>
      <c r="BX114" s="23"/>
      <c r="BY114" s="23"/>
      <c r="BZ114" s="23"/>
      <c r="CA114" s="23"/>
      <c r="CB114" s="23"/>
      <c r="CC114" s="23"/>
      <c r="CD114" s="23"/>
      <c r="CE114" s="23"/>
      <c r="CF114" s="23"/>
      <c r="CG114" s="23"/>
      <c r="CH114" s="23"/>
      <c r="CI114" s="23"/>
      <c r="CJ114" s="23"/>
      <c r="CK114" s="23"/>
      <c r="CL114" s="23"/>
      <c r="CM114" s="23"/>
      <c r="CN114" s="23"/>
      <c r="CO114" s="23"/>
      <c r="CP114" s="23"/>
      <c r="CQ114" s="23"/>
      <c r="CR114" s="23"/>
      <c r="CS114" s="23"/>
      <c r="CT114" s="23"/>
      <c r="CU114" s="23"/>
      <c r="CV114" s="23"/>
      <c r="CW114" s="23"/>
      <c r="CX114" s="23"/>
      <c r="CY114" s="23"/>
      <c r="CZ114" s="23"/>
      <c r="DA114" s="23"/>
      <c r="DB114" s="23"/>
      <c r="DC114" s="23"/>
      <c r="DD114" s="23"/>
      <c r="DE114" s="23"/>
      <c r="DF114" s="23"/>
      <c r="DG114" s="23"/>
      <c r="DH114" s="23"/>
      <c r="DI114" s="23"/>
      <c r="DJ114" s="23"/>
      <c r="DK114" s="23"/>
      <c r="DL114" s="23"/>
      <c r="DM114" s="23"/>
      <c r="DN114" s="23"/>
      <c r="DO114" s="23"/>
      <c r="DP114" s="23"/>
      <c r="DQ114" s="23"/>
      <c r="DR114" s="23"/>
      <c r="DS114" s="23"/>
      <c r="DT114" s="23"/>
      <c r="DU114" s="23"/>
      <c r="DV114" s="23"/>
      <c r="DW114" s="23"/>
      <c r="DX114" s="23"/>
      <c r="DY114" s="23"/>
      <c r="DZ114" s="23"/>
      <c r="EA114" s="23"/>
      <c r="EB114" s="23"/>
      <c r="EC114" s="23"/>
      <c r="ED114" s="23"/>
      <c r="EE114" s="23"/>
      <c r="EF114" s="23"/>
      <c r="EG114" s="23"/>
      <c r="EH114" s="23"/>
      <c r="EI114" s="23"/>
      <c r="EJ114" s="23"/>
      <c r="EK114" s="23"/>
      <c r="EL114" s="23"/>
      <c r="EM114" s="23"/>
      <c r="EN114" s="23"/>
      <c r="EO114" s="23"/>
      <c r="EP114" s="23"/>
      <c r="EQ114" s="23"/>
      <c r="ER114" s="23"/>
      <c r="ES114" s="23"/>
      <c r="ET114" s="23"/>
      <c r="EU114" s="23"/>
      <c r="EV114" s="23"/>
      <c r="EW114" s="23"/>
      <c r="EX114" s="23"/>
      <c r="EY114" s="23"/>
      <c r="EZ114" s="23"/>
      <c r="FA114" s="23"/>
      <c r="FB114" s="23"/>
      <c r="FC114" s="23"/>
      <c r="FD114" s="23"/>
      <c r="FE114" s="23"/>
      <c r="FF114" s="23"/>
      <c r="FG114" s="23"/>
      <c r="FH114" s="23"/>
      <c r="FI114" s="23"/>
      <c r="FJ114" s="23"/>
      <c r="FK114" s="23"/>
      <c r="FL114" s="23"/>
      <c r="FM114" s="23"/>
      <c r="FN114" s="23"/>
      <c r="FO114" s="23"/>
      <c r="FP114" s="23"/>
      <c r="FQ114" s="23"/>
      <c r="FR114" s="23"/>
      <c r="FS114" s="23"/>
      <c r="FT114" s="23"/>
      <c r="FU114" s="23"/>
      <c r="FV114" s="23"/>
      <c r="FW114" s="23"/>
      <c r="FX114" s="23"/>
      <c r="FY114" s="23"/>
      <c r="FZ114" s="23"/>
      <c r="GA114" s="23"/>
      <c r="GB114" s="23"/>
      <c r="GC114" s="23"/>
      <c r="GD114" s="23"/>
      <c r="GE114" s="23"/>
      <c r="GF114" s="23"/>
      <c r="GG114" s="23"/>
      <c r="GH114" s="23"/>
      <c r="GI114" s="23"/>
      <c r="GJ114" s="23"/>
      <c r="GK114" s="23"/>
      <c r="GL114" s="23"/>
      <c r="GM114" s="23"/>
      <c r="GN114" s="23"/>
      <c r="GO114" s="23"/>
      <c r="GP114" s="23"/>
      <c r="GQ114" s="23"/>
      <c r="GR114" s="23"/>
      <c r="GS114" s="23"/>
      <c r="GT114" s="23"/>
      <c r="GU114" s="23"/>
      <c r="GV114" s="23"/>
      <c r="GW114" s="23"/>
      <c r="GX114" s="23"/>
      <c r="GY114" s="23"/>
      <c r="GZ114" s="23"/>
      <c r="HA114" s="23"/>
      <c r="HB114" s="23"/>
      <c r="HC114" s="23"/>
      <c r="HD114" s="23"/>
    </row>
    <row r="115" spans="1:8" s="23" customFormat="1" ht="15.75" customHeight="1">
      <c r="A115" s="16" t="s">
        <v>190</v>
      </c>
      <c r="B115" s="171"/>
      <c r="C115" s="33"/>
      <c r="D115" s="33"/>
      <c r="E115" s="33"/>
      <c r="F115" s="189">
        <f aca="true" t="shared" si="10" ref="F115:G118">F116</f>
        <v>163.4</v>
      </c>
      <c r="G115" s="181">
        <f t="shared" si="10"/>
        <v>0</v>
      </c>
      <c r="H115" s="181">
        <f t="shared" si="7"/>
        <v>0</v>
      </c>
    </row>
    <row r="116" spans="1:8" s="23" customFormat="1" ht="15.75" customHeight="1">
      <c r="A116" s="20" t="s">
        <v>96</v>
      </c>
      <c r="B116" s="27" t="s">
        <v>8</v>
      </c>
      <c r="C116" s="25"/>
      <c r="D116" s="26"/>
      <c r="E116" s="26"/>
      <c r="F116" s="39">
        <f t="shared" si="10"/>
        <v>163.4</v>
      </c>
      <c r="G116" s="231">
        <f t="shared" si="10"/>
        <v>0</v>
      </c>
      <c r="H116" s="125">
        <f t="shared" si="7"/>
        <v>0</v>
      </c>
    </row>
    <row r="117" spans="1:8" s="23" customFormat="1" ht="15.75" customHeight="1">
      <c r="A117" s="20" t="s">
        <v>171</v>
      </c>
      <c r="B117" s="27" t="s">
        <v>8</v>
      </c>
      <c r="C117" s="27" t="s">
        <v>172</v>
      </c>
      <c r="D117" s="27"/>
      <c r="E117" s="27"/>
      <c r="F117" s="220">
        <f t="shared" si="10"/>
        <v>163.4</v>
      </c>
      <c r="G117" s="231">
        <f t="shared" si="10"/>
        <v>0</v>
      </c>
      <c r="H117" s="125">
        <f t="shared" si="7"/>
        <v>0</v>
      </c>
    </row>
    <row r="118" spans="1:212" s="23" customFormat="1" ht="27.75" customHeight="1">
      <c r="A118" s="20" t="s">
        <v>39</v>
      </c>
      <c r="B118" s="27" t="s">
        <v>8</v>
      </c>
      <c r="C118" s="27" t="s">
        <v>172</v>
      </c>
      <c r="D118" s="80" t="s">
        <v>49</v>
      </c>
      <c r="E118" s="35"/>
      <c r="F118" s="39">
        <f t="shared" si="10"/>
        <v>163.4</v>
      </c>
      <c r="G118" s="231">
        <f t="shared" si="10"/>
        <v>0</v>
      </c>
      <c r="H118" s="125">
        <f t="shared" si="7"/>
        <v>0</v>
      </c>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c r="EO118" s="19"/>
      <c r="EP118" s="19"/>
      <c r="EQ118" s="19"/>
      <c r="ER118" s="19"/>
      <c r="ES118" s="19"/>
      <c r="ET118" s="19"/>
      <c r="EU118" s="19"/>
      <c r="EV118" s="19"/>
      <c r="EW118" s="19"/>
      <c r="EX118" s="19"/>
      <c r="EY118" s="19"/>
      <c r="EZ118" s="19"/>
      <c r="FA118" s="19"/>
      <c r="FB118" s="19"/>
      <c r="FC118" s="19"/>
      <c r="FD118" s="19"/>
      <c r="FE118" s="19"/>
      <c r="FF118" s="19"/>
      <c r="FG118" s="19"/>
      <c r="FH118" s="19"/>
      <c r="FI118" s="19"/>
      <c r="FJ118" s="19"/>
      <c r="FK118" s="19"/>
      <c r="FL118" s="19"/>
      <c r="FM118" s="19"/>
      <c r="FN118" s="19"/>
      <c r="FO118" s="19"/>
      <c r="FP118" s="19"/>
      <c r="FQ118" s="19"/>
      <c r="FR118" s="19"/>
      <c r="FS118" s="19"/>
      <c r="FT118" s="19"/>
      <c r="FU118" s="19"/>
      <c r="FV118" s="19"/>
      <c r="FW118" s="19"/>
      <c r="FX118" s="19"/>
      <c r="FY118" s="19"/>
      <c r="FZ118" s="19"/>
      <c r="GA118" s="19"/>
      <c r="GB118" s="19"/>
      <c r="GC118" s="19"/>
      <c r="GD118" s="19"/>
      <c r="GE118" s="19"/>
      <c r="GF118" s="19"/>
      <c r="GG118" s="19"/>
      <c r="GH118" s="19"/>
      <c r="GI118" s="19"/>
      <c r="GJ118" s="19"/>
      <c r="GK118" s="19"/>
      <c r="GL118" s="19"/>
      <c r="GM118" s="19"/>
      <c r="GN118" s="19"/>
      <c r="GO118" s="19"/>
      <c r="GP118" s="19"/>
      <c r="GQ118" s="19"/>
      <c r="GR118" s="19"/>
      <c r="GS118" s="19"/>
      <c r="GT118" s="19"/>
      <c r="GU118" s="19"/>
      <c r="GV118" s="19"/>
      <c r="GW118" s="19"/>
      <c r="GX118" s="19"/>
      <c r="GY118" s="19"/>
      <c r="GZ118" s="19"/>
      <c r="HA118" s="19"/>
      <c r="HB118" s="19"/>
      <c r="HC118" s="19"/>
      <c r="HD118" s="19"/>
    </row>
    <row r="119" spans="1:212" s="19" customFormat="1" ht="15" customHeight="1">
      <c r="A119" s="20" t="s">
        <v>133</v>
      </c>
      <c r="B119" s="24" t="s">
        <v>8</v>
      </c>
      <c r="C119" s="27" t="s">
        <v>172</v>
      </c>
      <c r="D119" s="27" t="s">
        <v>49</v>
      </c>
      <c r="E119" s="35" t="s">
        <v>132</v>
      </c>
      <c r="F119" s="39">
        <v>163.4</v>
      </c>
      <c r="G119" s="231">
        <v>0</v>
      </c>
      <c r="H119" s="125">
        <f t="shared" si="7"/>
        <v>0</v>
      </c>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23"/>
      <c r="BV119" s="23"/>
      <c r="BW119" s="23"/>
      <c r="BX119" s="23"/>
      <c r="BY119" s="23"/>
      <c r="BZ119" s="23"/>
      <c r="CA119" s="23"/>
      <c r="CB119" s="23"/>
      <c r="CC119" s="23"/>
      <c r="CD119" s="23"/>
      <c r="CE119" s="23"/>
      <c r="CF119" s="23"/>
      <c r="CG119" s="23"/>
      <c r="CH119" s="23"/>
      <c r="CI119" s="23"/>
      <c r="CJ119" s="23"/>
      <c r="CK119" s="23"/>
      <c r="CL119" s="23"/>
      <c r="CM119" s="23"/>
      <c r="CN119" s="23"/>
      <c r="CO119" s="23"/>
      <c r="CP119" s="23"/>
      <c r="CQ119" s="23"/>
      <c r="CR119" s="23"/>
      <c r="CS119" s="23"/>
      <c r="CT119" s="23"/>
      <c r="CU119" s="23"/>
      <c r="CV119" s="23"/>
      <c r="CW119" s="23"/>
      <c r="CX119" s="23"/>
      <c r="CY119" s="23"/>
      <c r="CZ119" s="23"/>
      <c r="DA119" s="23"/>
      <c r="DB119" s="23"/>
      <c r="DC119" s="23"/>
      <c r="DD119" s="23"/>
      <c r="DE119" s="23"/>
      <c r="DF119" s="23"/>
      <c r="DG119" s="23"/>
      <c r="DH119" s="23"/>
      <c r="DI119" s="23"/>
      <c r="DJ119" s="23"/>
      <c r="DK119" s="23"/>
      <c r="DL119" s="23"/>
      <c r="DM119" s="23"/>
      <c r="DN119" s="23"/>
      <c r="DO119" s="23"/>
      <c r="DP119" s="23"/>
      <c r="DQ119" s="23"/>
      <c r="DR119" s="23"/>
      <c r="DS119" s="23"/>
      <c r="DT119" s="23"/>
      <c r="DU119" s="23"/>
      <c r="DV119" s="23"/>
      <c r="DW119" s="23"/>
      <c r="DX119" s="23"/>
      <c r="DY119" s="23"/>
      <c r="DZ119" s="23"/>
      <c r="EA119" s="23"/>
      <c r="EB119" s="23"/>
      <c r="EC119" s="23"/>
      <c r="ED119" s="23"/>
      <c r="EE119" s="23"/>
      <c r="EF119" s="23"/>
      <c r="EG119" s="23"/>
      <c r="EH119" s="23"/>
      <c r="EI119" s="23"/>
      <c r="EJ119" s="23"/>
      <c r="EK119" s="23"/>
      <c r="EL119" s="23"/>
      <c r="EM119" s="23"/>
      <c r="EN119" s="23"/>
      <c r="EO119" s="23"/>
      <c r="EP119" s="23"/>
      <c r="EQ119" s="23"/>
      <c r="ER119" s="23"/>
      <c r="ES119" s="23"/>
      <c r="ET119" s="23"/>
      <c r="EU119" s="23"/>
      <c r="EV119" s="23"/>
      <c r="EW119" s="23"/>
      <c r="EX119" s="23"/>
      <c r="EY119" s="23"/>
      <c r="EZ119" s="23"/>
      <c r="FA119" s="23"/>
      <c r="FB119" s="23"/>
      <c r="FC119" s="23"/>
      <c r="FD119" s="23"/>
      <c r="FE119" s="23"/>
      <c r="FF119" s="23"/>
      <c r="FG119" s="23"/>
      <c r="FH119" s="23"/>
      <c r="FI119" s="23"/>
      <c r="FJ119" s="23"/>
      <c r="FK119" s="23"/>
      <c r="FL119" s="23"/>
      <c r="FM119" s="23"/>
      <c r="FN119" s="23"/>
      <c r="FO119" s="23"/>
      <c r="FP119" s="23"/>
      <c r="FQ119" s="23"/>
      <c r="FR119" s="23"/>
      <c r="FS119" s="23"/>
      <c r="FT119" s="23"/>
      <c r="FU119" s="23"/>
      <c r="FV119" s="23"/>
      <c r="FW119" s="23"/>
      <c r="FX119" s="23"/>
      <c r="FY119" s="23"/>
      <c r="FZ119" s="23"/>
      <c r="GA119" s="23"/>
      <c r="GB119" s="23"/>
      <c r="GC119" s="23"/>
      <c r="GD119" s="23"/>
      <c r="GE119" s="23"/>
      <c r="GF119" s="23"/>
      <c r="GG119" s="23"/>
      <c r="GH119" s="23"/>
      <c r="GI119" s="23"/>
      <c r="GJ119" s="23"/>
      <c r="GK119" s="23"/>
      <c r="GL119" s="23"/>
      <c r="GM119" s="23"/>
      <c r="GN119" s="23"/>
      <c r="GO119" s="23"/>
      <c r="GP119" s="23"/>
      <c r="GQ119" s="23"/>
      <c r="GR119" s="23"/>
      <c r="GS119" s="23"/>
      <c r="GT119" s="23"/>
      <c r="GU119" s="23"/>
      <c r="GV119" s="23"/>
      <c r="GW119" s="23"/>
      <c r="GX119" s="23"/>
      <c r="GY119" s="23"/>
      <c r="GZ119" s="23"/>
      <c r="HA119" s="23"/>
      <c r="HB119" s="23"/>
      <c r="HC119" s="23"/>
      <c r="HD119" s="23"/>
    </row>
    <row r="120" spans="1:8" s="23" customFormat="1" ht="15" customHeight="1">
      <c r="A120" s="16" t="s">
        <v>191</v>
      </c>
      <c r="B120" s="171"/>
      <c r="C120" s="33"/>
      <c r="D120" s="33"/>
      <c r="E120" s="33"/>
      <c r="F120" s="189">
        <f aca="true" t="shared" si="11" ref="F120:G123">F121</f>
        <v>253.4</v>
      </c>
      <c r="G120" s="181">
        <f t="shared" si="11"/>
        <v>239.4</v>
      </c>
      <c r="H120" s="181">
        <f t="shared" si="7"/>
        <v>94.47513812154696</v>
      </c>
    </row>
    <row r="121" spans="1:8" s="23" customFormat="1" ht="15" customHeight="1">
      <c r="A121" s="20" t="s">
        <v>96</v>
      </c>
      <c r="B121" s="27" t="s">
        <v>8</v>
      </c>
      <c r="C121" s="25"/>
      <c r="D121" s="26"/>
      <c r="E121" s="26"/>
      <c r="F121" s="39">
        <f t="shared" si="11"/>
        <v>253.4</v>
      </c>
      <c r="G121" s="231">
        <f t="shared" si="11"/>
        <v>239.4</v>
      </c>
      <c r="H121" s="125">
        <f t="shared" si="7"/>
        <v>94.47513812154696</v>
      </c>
    </row>
    <row r="122" spans="1:8" s="23" customFormat="1" ht="15" customHeight="1">
      <c r="A122" s="20" t="s">
        <v>171</v>
      </c>
      <c r="B122" s="27" t="s">
        <v>8</v>
      </c>
      <c r="C122" s="27" t="s">
        <v>172</v>
      </c>
      <c r="D122" s="27"/>
      <c r="E122" s="27"/>
      <c r="F122" s="220">
        <f t="shared" si="11"/>
        <v>253.4</v>
      </c>
      <c r="G122" s="231">
        <f t="shared" si="11"/>
        <v>239.4</v>
      </c>
      <c r="H122" s="125">
        <f t="shared" si="7"/>
        <v>94.47513812154696</v>
      </c>
    </row>
    <row r="123" spans="1:212" s="23" customFormat="1" ht="26.25" customHeight="1">
      <c r="A123" s="20" t="s">
        <v>39</v>
      </c>
      <c r="B123" s="27" t="s">
        <v>8</v>
      </c>
      <c r="C123" s="27" t="s">
        <v>172</v>
      </c>
      <c r="D123" s="27" t="s">
        <v>49</v>
      </c>
      <c r="E123" s="35"/>
      <c r="F123" s="39">
        <f t="shared" si="11"/>
        <v>253.4</v>
      </c>
      <c r="G123" s="231">
        <f t="shared" si="11"/>
        <v>239.4</v>
      </c>
      <c r="H123" s="125">
        <f t="shared" si="7"/>
        <v>94.47513812154696</v>
      </c>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c r="EO123" s="19"/>
      <c r="EP123" s="19"/>
      <c r="EQ123" s="19"/>
      <c r="ER123" s="19"/>
      <c r="ES123" s="19"/>
      <c r="ET123" s="19"/>
      <c r="EU123" s="19"/>
      <c r="EV123" s="19"/>
      <c r="EW123" s="19"/>
      <c r="EX123" s="19"/>
      <c r="EY123" s="19"/>
      <c r="EZ123" s="19"/>
      <c r="FA123" s="19"/>
      <c r="FB123" s="19"/>
      <c r="FC123" s="19"/>
      <c r="FD123" s="19"/>
      <c r="FE123" s="19"/>
      <c r="FF123" s="19"/>
      <c r="FG123" s="19"/>
      <c r="FH123" s="19"/>
      <c r="FI123" s="19"/>
      <c r="FJ123" s="19"/>
      <c r="FK123" s="19"/>
      <c r="FL123" s="19"/>
      <c r="FM123" s="19"/>
      <c r="FN123" s="19"/>
      <c r="FO123" s="19"/>
      <c r="FP123" s="19"/>
      <c r="FQ123" s="19"/>
      <c r="FR123" s="19"/>
      <c r="FS123" s="19"/>
      <c r="FT123" s="19"/>
      <c r="FU123" s="19"/>
      <c r="FV123" s="19"/>
      <c r="FW123" s="19"/>
      <c r="FX123" s="19"/>
      <c r="FY123" s="19"/>
      <c r="FZ123" s="19"/>
      <c r="GA123" s="19"/>
      <c r="GB123" s="19"/>
      <c r="GC123" s="19"/>
      <c r="GD123" s="19"/>
      <c r="GE123" s="19"/>
      <c r="GF123" s="19"/>
      <c r="GG123" s="19"/>
      <c r="GH123" s="19"/>
      <c r="GI123" s="19"/>
      <c r="GJ123" s="19"/>
      <c r="GK123" s="19"/>
      <c r="GL123" s="19"/>
      <c r="GM123" s="19"/>
      <c r="GN123" s="19"/>
      <c r="GO123" s="19"/>
      <c r="GP123" s="19"/>
      <c r="GQ123" s="19"/>
      <c r="GR123" s="19"/>
      <c r="GS123" s="19"/>
      <c r="GT123" s="19"/>
      <c r="GU123" s="19"/>
      <c r="GV123" s="19"/>
      <c r="GW123" s="19"/>
      <c r="GX123" s="19"/>
      <c r="GY123" s="19"/>
      <c r="GZ123" s="19"/>
      <c r="HA123" s="19"/>
      <c r="HB123" s="19"/>
      <c r="HC123" s="19"/>
      <c r="HD123" s="19"/>
    </row>
    <row r="124" spans="1:212" s="19" customFormat="1" ht="15" customHeight="1">
      <c r="A124" s="20" t="s">
        <v>133</v>
      </c>
      <c r="B124" s="24" t="s">
        <v>8</v>
      </c>
      <c r="C124" s="27" t="s">
        <v>172</v>
      </c>
      <c r="D124" s="27" t="s">
        <v>49</v>
      </c>
      <c r="E124" s="35" t="s">
        <v>132</v>
      </c>
      <c r="F124" s="39">
        <v>253.4</v>
      </c>
      <c r="G124" s="231">
        <v>239.4</v>
      </c>
      <c r="H124" s="125">
        <f t="shared" si="7"/>
        <v>94.47513812154696</v>
      </c>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c r="BS124" s="23"/>
      <c r="BT124" s="23"/>
      <c r="BU124" s="23"/>
      <c r="BV124" s="23"/>
      <c r="BW124" s="23"/>
      <c r="BX124" s="23"/>
      <c r="BY124" s="23"/>
      <c r="BZ124" s="23"/>
      <c r="CA124" s="23"/>
      <c r="CB124" s="23"/>
      <c r="CC124" s="23"/>
      <c r="CD124" s="23"/>
      <c r="CE124" s="23"/>
      <c r="CF124" s="23"/>
      <c r="CG124" s="23"/>
      <c r="CH124" s="23"/>
      <c r="CI124" s="23"/>
      <c r="CJ124" s="23"/>
      <c r="CK124" s="23"/>
      <c r="CL124" s="23"/>
      <c r="CM124" s="23"/>
      <c r="CN124" s="23"/>
      <c r="CO124" s="23"/>
      <c r="CP124" s="23"/>
      <c r="CQ124" s="23"/>
      <c r="CR124" s="23"/>
      <c r="CS124" s="23"/>
      <c r="CT124" s="23"/>
      <c r="CU124" s="23"/>
      <c r="CV124" s="23"/>
      <c r="CW124" s="23"/>
      <c r="CX124" s="23"/>
      <c r="CY124" s="23"/>
      <c r="CZ124" s="23"/>
      <c r="DA124" s="23"/>
      <c r="DB124" s="23"/>
      <c r="DC124" s="23"/>
      <c r="DD124" s="23"/>
      <c r="DE124" s="23"/>
      <c r="DF124" s="23"/>
      <c r="DG124" s="23"/>
      <c r="DH124" s="23"/>
      <c r="DI124" s="23"/>
      <c r="DJ124" s="23"/>
      <c r="DK124" s="23"/>
      <c r="DL124" s="23"/>
      <c r="DM124" s="23"/>
      <c r="DN124" s="23"/>
      <c r="DO124" s="23"/>
      <c r="DP124" s="23"/>
      <c r="DQ124" s="23"/>
      <c r="DR124" s="23"/>
      <c r="DS124" s="23"/>
      <c r="DT124" s="23"/>
      <c r="DU124" s="23"/>
      <c r="DV124" s="23"/>
      <c r="DW124" s="23"/>
      <c r="DX124" s="23"/>
      <c r="DY124" s="23"/>
      <c r="DZ124" s="23"/>
      <c r="EA124" s="23"/>
      <c r="EB124" s="23"/>
      <c r="EC124" s="23"/>
      <c r="ED124" s="23"/>
      <c r="EE124" s="23"/>
      <c r="EF124" s="23"/>
      <c r="EG124" s="23"/>
      <c r="EH124" s="23"/>
      <c r="EI124" s="23"/>
      <c r="EJ124" s="23"/>
      <c r="EK124" s="23"/>
      <c r="EL124" s="23"/>
      <c r="EM124" s="23"/>
      <c r="EN124" s="23"/>
      <c r="EO124" s="23"/>
      <c r="EP124" s="23"/>
      <c r="EQ124" s="23"/>
      <c r="ER124" s="23"/>
      <c r="ES124" s="23"/>
      <c r="ET124" s="23"/>
      <c r="EU124" s="23"/>
      <c r="EV124" s="23"/>
      <c r="EW124" s="23"/>
      <c r="EX124" s="23"/>
      <c r="EY124" s="23"/>
      <c r="EZ124" s="23"/>
      <c r="FA124" s="23"/>
      <c r="FB124" s="23"/>
      <c r="FC124" s="23"/>
      <c r="FD124" s="23"/>
      <c r="FE124" s="23"/>
      <c r="FF124" s="23"/>
      <c r="FG124" s="23"/>
      <c r="FH124" s="23"/>
      <c r="FI124" s="23"/>
      <c r="FJ124" s="23"/>
      <c r="FK124" s="23"/>
      <c r="FL124" s="23"/>
      <c r="FM124" s="23"/>
      <c r="FN124" s="23"/>
      <c r="FO124" s="23"/>
      <c r="FP124" s="23"/>
      <c r="FQ124" s="23"/>
      <c r="FR124" s="23"/>
      <c r="FS124" s="23"/>
      <c r="FT124" s="23"/>
      <c r="FU124" s="23"/>
      <c r="FV124" s="23"/>
      <c r="FW124" s="23"/>
      <c r="FX124" s="23"/>
      <c r="FY124" s="23"/>
      <c r="FZ124" s="23"/>
      <c r="GA124" s="23"/>
      <c r="GB124" s="23"/>
      <c r="GC124" s="23"/>
      <c r="GD124" s="23"/>
      <c r="GE124" s="23"/>
      <c r="GF124" s="23"/>
      <c r="GG124" s="23"/>
      <c r="GH124" s="23"/>
      <c r="GI124" s="23"/>
      <c r="GJ124" s="23"/>
      <c r="GK124" s="23"/>
      <c r="GL124" s="23"/>
      <c r="GM124" s="23"/>
      <c r="GN124" s="23"/>
      <c r="GO124" s="23"/>
      <c r="GP124" s="23"/>
      <c r="GQ124" s="23"/>
      <c r="GR124" s="23"/>
      <c r="GS124" s="23"/>
      <c r="GT124" s="23"/>
      <c r="GU124" s="23"/>
      <c r="GV124" s="23"/>
      <c r="GW124" s="23"/>
      <c r="GX124" s="23"/>
      <c r="GY124" s="23"/>
      <c r="GZ124" s="23"/>
      <c r="HA124" s="23"/>
      <c r="HB124" s="23"/>
      <c r="HC124" s="23"/>
      <c r="HD124" s="23"/>
    </row>
    <row r="125" spans="1:8" s="23" customFormat="1" ht="30">
      <c r="A125" s="16" t="s">
        <v>158</v>
      </c>
      <c r="B125" s="29"/>
      <c r="C125" s="27"/>
      <c r="D125" s="27"/>
      <c r="E125" s="35"/>
      <c r="F125" s="189">
        <f aca="true" t="shared" si="12" ref="F125:G127">F126</f>
        <v>809.1</v>
      </c>
      <c r="G125" s="181">
        <f t="shared" si="12"/>
        <v>797.5</v>
      </c>
      <c r="H125" s="181">
        <f t="shared" si="7"/>
        <v>98.56630824372759</v>
      </c>
    </row>
    <row r="126" spans="1:8" s="23" customFormat="1" ht="25.5">
      <c r="A126" s="20" t="s">
        <v>159</v>
      </c>
      <c r="B126" s="27" t="s">
        <v>48</v>
      </c>
      <c r="C126" s="25"/>
      <c r="D126" s="26"/>
      <c r="E126" s="26"/>
      <c r="F126" s="39">
        <f t="shared" si="12"/>
        <v>809.1</v>
      </c>
      <c r="G126" s="231">
        <f t="shared" si="12"/>
        <v>797.5</v>
      </c>
      <c r="H126" s="125">
        <f t="shared" si="7"/>
        <v>98.56630824372759</v>
      </c>
    </row>
    <row r="127" spans="1:8" s="23" customFormat="1" ht="12.75">
      <c r="A127" s="32" t="s">
        <v>160</v>
      </c>
      <c r="B127" s="27" t="s">
        <v>48</v>
      </c>
      <c r="C127" s="27" t="s">
        <v>14</v>
      </c>
      <c r="D127" s="27"/>
      <c r="E127" s="27"/>
      <c r="F127" s="220">
        <f t="shared" si="12"/>
        <v>809.1</v>
      </c>
      <c r="G127" s="231">
        <f t="shared" si="12"/>
        <v>797.5</v>
      </c>
      <c r="H127" s="125">
        <f t="shared" si="7"/>
        <v>98.56630824372759</v>
      </c>
    </row>
    <row r="128" spans="1:8" s="23" customFormat="1" ht="12.75">
      <c r="A128" s="20" t="s">
        <v>161</v>
      </c>
      <c r="B128" s="27" t="s">
        <v>48</v>
      </c>
      <c r="C128" s="27" t="s">
        <v>14</v>
      </c>
      <c r="D128" s="27" t="s">
        <v>162</v>
      </c>
      <c r="E128" s="35"/>
      <c r="F128" s="39">
        <f>F129+F130</f>
        <v>809.1</v>
      </c>
      <c r="G128" s="231">
        <f>G129+G130</f>
        <v>797.5</v>
      </c>
      <c r="H128" s="125">
        <f t="shared" si="7"/>
        <v>98.56630824372759</v>
      </c>
    </row>
    <row r="129" spans="1:8" s="23" customFormat="1" ht="12.75">
      <c r="A129" s="20" t="s">
        <v>163</v>
      </c>
      <c r="B129" s="27" t="s">
        <v>48</v>
      </c>
      <c r="C129" s="27" t="s">
        <v>14</v>
      </c>
      <c r="D129" s="27" t="s">
        <v>162</v>
      </c>
      <c r="E129" s="35" t="s">
        <v>164</v>
      </c>
      <c r="F129" s="22">
        <v>532.7</v>
      </c>
      <c r="G129" s="231">
        <v>531.8</v>
      </c>
      <c r="H129" s="125">
        <f t="shared" si="7"/>
        <v>99.8310493711282</v>
      </c>
    </row>
    <row r="130" spans="1:8" s="23" customFormat="1" ht="42" customHeight="1">
      <c r="A130" s="20" t="s">
        <v>165</v>
      </c>
      <c r="B130" s="27" t="s">
        <v>48</v>
      </c>
      <c r="C130" s="27" t="s">
        <v>14</v>
      </c>
      <c r="D130" s="27" t="s">
        <v>162</v>
      </c>
      <c r="E130" s="35" t="s">
        <v>166</v>
      </c>
      <c r="F130" s="22">
        <v>276.4</v>
      </c>
      <c r="G130" s="231">
        <v>265.7</v>
      </c>
      <c r="H130" s="125">
        <f t="shared" si="7"/>
        <v>96.1287988422576</v>
      </c>
    </row>
    <row r="131" spans="1:8" s="19" customFormat="1" ht="15">
      <c r="A131" s="216" t="s">
        <v>68</v>
      </c>
      <c r="B131" s="73"/>
      <c r="C131" s="74"/>
      <c r="D131" s="74"/>
      <c r="E131" s="74"/>
      <c r="F131" s="141">
        <f>F125+F120+F115+F110+F105+F74+F69+F61+F44+F20+F10</f>
        <v>502073.20000000007</v>
      </c>
      <c r="G131" s="141">
        <f>G125+G120+G115+G110+G105+G74+G69+G61+G44+G20+G10</f>
        <v>498766.80000000005</v>
      </c>
      <c r="H131" s="141">
        <f t="shared" si="7"/>
        <v>99.34145060919404</v>
      </c>
    </row>
    <row r="132" spans="1:216" s="23" customFormat="1" ht="12.75">
      <c r="A132" s="1"/>
      <c r="B132" s="81"/>
      <c r="C132" s="82"/>
      <c r="D132" s="83"/>
      <c r="E132" s="83"/>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row>
    <row r="133" ht="15.75" customHeight="1">
      <c r="A133" s="225" t="s">
        <v>269</v>
      </c>
    </row>
    <row r="134" ht="16.5" customHeight="1">
      <c r="A134" s="225" t="s">
        <v>270</v>
      </c>
    </row>
    <row r="135" spans="1:3" s="228" customFormat="1" ht="15.75">
      <c r="A135" s="225" t="s">
        <v>271</v>
      </c>
      <c r="B135" s="226"/>
      <c r="C135" s="227"/>
    </row>
    <row r="136" spans="1:8" s="228" customFormat="1" ht="15.75">
      <c r="A136" s="225" t="s">
        <v>272</v>
      </c>
      <c r="B136" s="226"/>
      <c r="C136" s="227"/>
      <c r="E136" s="246" t="s">
        <v>274</v>
      </c>
      <c r="F136" s="246"/>
      <c r="G136" s="246"/>
      <c r="H136" s="246"/>
    </row>
  </sheetData>
  <mergeCells count="8">
    <mergeCell ref="G7:G8"/>
    <mergeCell ref="H7:H8"/>
    <mergeCell ref="A5:H5"/>
    <mergeCell ref="E136:H136"/>
    <mergeCell ref="A7:A8"/>
    <mergeCell ref="B7:E7"/>
    <mergeCell ref="F7:F8"/>
    <mergeCell ref="G6:H6"/>
  </mergeCells>
  <printOptions/>
  <pageMargins left="0.3937007874015748" right="0" top="0.3937007874015748" bottom="0.31496062992125984" header="0" footer="0"/>
  <pageSetup horizontalDpi="600" verticalDpi="600" orientation="portrait" paperSize="9" scale="95"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H125"/>
  <sheetViews>
    <sheetView zoomScale="90" zoomScaleNormal="90" workbookViewId="0" topLeftCell="A81">
      <selection activeCell="F83" sqref="F83:F85"/>
    </sheetView>
  </sheetViews>
  <sheetFormatPr defaultColWidth="9.00390625" defaultRowHeight="12.75"/>
  <cols>
    <col min="1" max="1" width="48.875" style="1" customWidth="1"/>
    <col min="2" max="2" width="5.375" style="2" customWidth="1"/>
    <col min="3" max="3" width="5.625" style="8" customWidth="1"/>
    <col min="4" max="4" width="10.25390625" style="0" customWidth="1"/>
    <col min="5" max="5" width="4.125" style="0" customWidth="1"/>
    <col min="6" max="6" width="11.75390625" style="0" customWidth="1"/>
    <col min="7" max="7" width="10.125" style="0" customWidth="1"/>
    <col min="8" max="8" width="7.625" style="0" customWidth="1"/>
  </cols>
  <sheetData>
    <row r="1" spans="3:8" ht="12.75">
      <c r="C1" s="3"/>
      <c r="D1" s="4"/>
      <c r="E1" s="4"/>
      <c r="H1" s="5" t="s">
        <v>101</v>
      </c>
    </row>
    <row r="2" spans="3:8" ht="12.75">
      <c r="C2" s="3"/>
      <c r="D2" s="4"/>
      <c r="E2" s="4"/>
      <c r="H2" s="5" t="s">
        <v>209</v>
      </c>
    </row>
    <row r="3" spans="3:8" ht="12.75">
      <c r="C3" s="3"/>
      <c r="D3" s="4"/>
      <c r="E3" s="4"/>
      <c r="H3" s="170" t="s">
        <v>279</v>
      </c>
    </row>
    <row r="4" spans="2:5" ht="12.75">
      <c r="B4" s="6"/>
      <c r="C4" s="3"/>
      <c r="D4" s="4"/>
      <c r="E4" s="4"/>
    </row>
    <row r="5" spans="1:8" ht="44.25" customHeight="1">
      <c r="A5" s="243" t="s">
        <v>285</v>
      </c>
      <c r="B5" s="243"/>
      <c r="C5" s="243"/>
      <c r="D5" s="243"/>
      <c r="E5" s="243"/>
      <c r="F5" s="243"/>
      <c r="G5" s="243"/>
      <c r="H5" s="243"/>
    </row>
    <row r="6" spans="1:5" ht="15" hidden="1">
      <c r="A6" s="254"/>
      <c r="B6" s="254"/>
      <c r="C6" s="254"/>
      <c r="D6" s="254"/>
      <c r="E6" s="254"/>
    </row>
    <row r="7" spans="1:8" ht="12.75">
      <c r="A7" s="84"/>
      <c r="B7" s="85"/>
      <c r="C7" s="86"/>
      <c r="D7" s="87"/>
      <c r="E7" s="88"/>
      <c r="G7" s="253" t="s">
        <v>1</v>
      </c>
      <c r="H7" s="253"/>
    </row>
    <row r="8" spans="1:8" ht="17.25" customHeight="1">
      <c r="A8" s="247" t="s">
        <v>3</v>
      </c>
      <c r="B8" s="259" t="s">
        <v>210</v>
      </c>
      <c r="C8" s="249"/>
      <c r="D8" s="249"/>
      <c r="E8" s="250"/>
      <c r="F8" s="244" t="s">
        <v>267</v>
      </c>
      <c r="G8" s="244" t="s">
        <v>283</v>
      </c>
      <c r="H8" s="244" t="s">
        <v>268</v>
      </c>
    </row>
    <row r="9" spans="1:8" ht="48.75" customHeight="1">
      <c r="A9" s="248"/>
      <c r="B9" s="201" t="s">
        <v>152</v>
      </c>
      <c r="C9" s="202" t="s">
        <v>153</v>
      </c>
      <c r="D9" s="200" t="s">
        <v>4</v>
      </c>
      <c r="E9" s="200" t="s">
        <v>5</v>
      </c>
      <c r="F9" s="244"/>
      <c r="G9" s="244"/>
      <c r="H9" s="245"/>
    </row>
    <row r="10" spans="1:8" s="15" customFormat="1" ht="12.75">
      <c r="A10" s="11">
        <v>1</v>
      </c>
      <c r="B10" s="10">
        <v>2</v>
      </c>
      <c r="C10" s="12" t="s">
        <v>6</v>
      </c>
      <c r="D10" s="13">
        <v>4</v>
      </c>
      <c r="E10" s="14">
        <v>5</v>
      </c>
      <c r="F10" s="14">
        <v>6</v>
      </c>
      <c r="G10" s="142">
        <v>7</v>
      </c>
      <c r="H10" s="142">
        <v>8</v>
      </c>
    </row>
    <row r="11" spans="1:8" s="19" customFormat="1" ht="30">
      <c r="A11" s="89" t="s">
        <v>7</v>
      </c>
      <c r="B11" s="74"/>
      <c r="C11" s="74"/>
      <c r="D11" s="74"/>
      <c r="E11" s="74"/>
      <c r="F11" s="181">
        <f aca="true" t="shared" si="0" ref="F11:G15">F12</f>
        <v>5174</v>
      </c>
      <c r="G11" s="181">
        <f t="shared" si="0"/>
        <v>5173.1</v>
      </c>
      <c r="H11" s="181">
        <f aca="true" t="shared" si="1" ref="H11:H74">G11/F11*100</f>
        <v>99.98260533436414</v>
      </c>
    </row>
    <row r="12" spans="1:8" s="147" customFormat="1" ht="12.75">
      <c r="A12" s="143" t="s">
        <v>103</v>
      </c>
      <c r="B12" s="144"/>
      <c r="C12" s="145"/>
      <c r="D12" s="145"/>
      <c r="E12" s="146"/>
      <c r="F12" s="231">
        <f t="shared" si="0"/>
        <v>5174</v>
      </c>
      <c r="G12" s="231">
        <f t="shared" si="0"/>
        <v>5173.1</v>
      </c>
      <c r="H12" s="125">
        <f t="shared" si="1"/>
        <v>99.98260533436414</v>
      </c>
    </row>
    <row r="13" spans="1:8" s="23" customFormat="1" ht="12.75">
      <c r="A13" s="90" t="s">
        <v>17</v>
      </c>
      <c r="B13" s="24" t="s">
        <v>18</v>
      </c>
      <c r="C13" s="27"/>
      <c r="D13" s="27"/>
      <c r="E13" s="75"/>
      <c r="F13" s="231">
        <f t="shared" si="0"/>
        <v>5174</v>
      </c>
      <c r="G13" s="231">
        <f t="shared" si="0"/>
        <v>5173.1</v>
      </c>
      <c r="H13" s="125">
        <f t="shared" si="1"/>
        <v>99.98260533436414</v>
      </c>
    </row>
    <row r="14" spans="1:8" s="23" customFormat="1" ht="12.75">
      <c r="A14" s="90" t="s">
        <v>19</v>
      </c>
      <c r="B14" s="24" t="s">
        <v>18</v>
      </c>
      <c r="C14" s="27" t="s">
        <v>14</v>
      </c>
      <c r="D14" s="27"/>
      <c r="E14" s="75"/>
      <c r="F14" s="231">
        <f t="shared" si="0"/>
        <v>5174</v>
      </c>
      <c r="G14" s="231">
        <f t="shared" si="0"/>
        <v>5173.1</v>
      </c>
      <c r="H14" s="125">
        <f t="shared" si="1"/>
        <v>99.98260533436414</v>
      </c>
    </row>
    <row r="15" spans="1:8" s="23" customFormat="1" ht="12.75">
      <c r="A15" s="90" t="s">
        <v>20</v>
      </c>
      <c r="B15" s="24" t="s">
        <v>18</v>
      </c>
      <c r="C15" s="27" t="s">
        <v>14</v>
      </c>
      <c r="D15" s="27" t="s">
        <v>77</v>
      </c>
      <c r="E15" s="75"/>
      <c r="F15" s="231">
        <f t="shared" si="0"/>
        <v>5174</v>
      </c>
      <c r="G15" s="231">
        <f t="shared" si="0"/>
        <v>5173.1</v>
      </c>
      <c r="H15" s="125">
        <f t="shared" si="1"/>
        <v>99.98260533436414</v>
      </c>
    </row>
    <row r="16" spans="1:8" s="23" customFormat="1" ht="26.25" customHeight="1">
      <c r="A16" s="90" t="s">
        <v>22</v>
      </c>
      <c r="B16" s="24" t="s">
        <v>18</v>
      </c>
      <c r="C16" s="27" t="s">
        <v>14</v>
      </c>
      <c r="D16" s="27" t="s">
        <v>23</v>
      </c>
      <c r="E16" s="75" t="s">
        <v>24</v>
      </c>
      <c r="F16" s="22">
        <v>5174</v>
      </c>
      <c r="G16" s="231">
        <v>5173.1</v>
      </c>
      <c r="H16" s="125">
        <f t="shared" si="1"/>
        <v>99.98260533436414</v>
      </c>
    </row>
    <row r="17" spans="1:8" s="91" customFormat="1" ht="15">
      <c r="A17" s="89" t="s">
        <v>104</v>
      </c>
      <c r="B17" s="77"/>
      <c r="C17" s="74"/>
      <c r="D17" s="74"/>
      <c r="E17" s="74"/>
      <c r="F17" s="181">
        <f>F18</f>
        <v>111244.4</v>
      </c>
      <c r="G17" s="181">
        <f>G18</f>
        <v>109411.6</v>
      </c>
      <c r="H17" s="181">
        <f t="shared" si="1"/>
        <v>98.35245639331059</v>
      </c>
    </row>
    <row r="18" spans="1:8" s="23" customFormat="1" ht="12.75">
      <c r="A18" s="90" t="s">
        <v>17</v>
      </c>
      <c r="B18" s="24" t="s">
        <v>18</v>
      </c>
      <c r="C18" s="27"/>
      <c r="D18" s="11"/>
      <c r="E18" s="11"/>
      <c r="F18" s="231">
        <f>F19+F22+F31+F37</f>
        <v>111244.4</v>
      </c>
      <c r="G18" s="231">
        <f>G19+G22+G31+G37</f>
        <v>109411.6</v>
      </c>
      <c r="H18" s="125">
        <f t="shared" si="1"/>
        <v>98.35245639331059</v>
      </c>
    </row>
    <row r="19" spans="1:8" s="23" customFormat="1" ht="12.75">
      <c r="A19" s="90" t="s">
        <v>28</v>
      </c>
      <c r="B19" s="24" t="s">
        <v>18</v>
      </c>
      <c r="C19" s="27" t="s">
        <v>8</v>
      </c>
      <c r="D19" s="27"/>
      <c r="E19" s="27"/>
      <c r="F19" s="231">
        <f>F20</f>
        <v>49234.4</v>
      </c>
      <c r="G19" s="231">
        <f>G20</f>
        <v>49174.2</v>
      </c>
      <c r="H19" s="125">
        <f t="shared" si="1"/>
        <v>99.87772776757713</v>
      </c>
    </row>
    <row r="20" spans="1:8" s="23" customFormat="1" ht="12.75">
      <c r="A20" s="90" t="s">
        <v>29</v>
      </c>
      <c r="B20" s="24" t="s">
        <v>18</v>
      </c>
      <c r="C20" s="27" t="s">
        <v>8</v>
      </c>
      <c r="D20" s="27" t="s">
        <v>30</v>
      </c>
      <c r="E20" s="27"/>
      <c r="F20" s="231">
        <f>F21</f>
        <v>49234.4</v>
      </c>
      <c r="G20" s="231">
        <f>G21</f>
        <v>49174.2</v>
      </c>
      <c r="H20" s="125">
        <f t="shared" si="1"/>
        <v>99.87772776757713</v>
      </c>
    </row>
    <row r="21" spans="1:8" s="23" customFormat="1" ht="27.75" customHeight="1">
      <c r="A21" s="90" t="s">
        <v>22</v>
      </c>
      <c r="B21" s="24" t="s">
        <v>18</v>
      </c>
      <c r="C21" s="27" t="s">
        <v>8</v>
      </c>
      <c r="D21" s="27" t="s">
        <v>30</v>
      </c>
      <c r="E21" s="27" t="s">
        <v>24</v>
      </c>
      <c r="F21" s="22">
        <v>49234.4</v>
      </c>
      <c r="G21" s="231">
        <v>49174.2</v>
      </c>
      <c r="H21" s="125">
        <f t="shared" si="1"/>
        <v>99.87772776757713</v>
      </c>
    </row>
    <row r="22" spans="1:8" s="23" customFormat="1" ht="12.75">
      <c r="A22" s="90" t="s">
        <v>19</v>
      </c>
      <c r="B22" s="24" t="s">
        <v>18</v>
      </c>
      <c r="C22" s="27" t="s">
        <v>14</v>
      </c>
      <c r="D22" s="27"/>
      <c r="E22" s="27"/>
      <c r="F22" s="231">
        <f>F23+F25</f>
        <v>55177</v>
      </c>
      <c r="G22" s="231">
        <f>G23+G25</f>
        <v>53423.8</v>
      </c>
      <c r="H22" s="125">
        <f t="shared" si="1"/>
        <v>96.82258912227921</v>
      </c>
    </row>
    <row r="23" spans="1:8" s="23" customFormat="1" ht="25.5">
      <c r="A23" s="90" t="s">
        <v>31</v>
      </c>
      <c r="B23" s="24" t="s">
        <v>18</v>
      </c>
      <c r="C23" s="27" t="s">
        <v>14</v>
      </c>
      <c r="D23" s="27" t="s">
        <v>32</v>
      </c>
      <c r="E23" s="27"/>
      <c r="F23" s="231">
        <f>F24</f>
        <v>43346</v>
      </c>
      <c r="G23" s="231">
        <f>G24</f>
        <v>41838.5</v>
      </c>
      <c r="H23" s="125">
        <f t="shared" si="1"/>
        <v>96.52217044248604</v>
      </c>
    </row>
    <row r="24" spans="1:8" s="23" customFormat="1" ht="27" customHeight="1">
      <c r="A24" s="90" t="s">
        <v>22</v>
      </c>
      <c r="B24" s="24" t="s">
        <v>18</v>
      </c>
      <c r="C24" s="27" t="s">
        <v>14</v>
      </c>
      <c r="D24" s="27" t="s">
        <v>32</v>
      </c>
      <c r="E24" s="27" t="s">
        <v>24</v>
      </c>
      <c r="F24" s="22">
        <v>43346</v>
      </c>
      <c r="G24" s="231">
        <v>41838.5</v>
      </c>
      <c r="H24" s="125">
        <f t="shared" si="1"/>
        <v>96.52217044248604</v>
      </c>
    </row>
    <row r="25" spans="1:8" s="23" customFormat="1" ht="12.75">
      <c r="A25" s="90" t="s">
        <v>20</v>
      </c>
      <c r="B25" s="24" t="s">
        <v>18</v>
      </c>
      <c r="C25" s="27" t="s">
        <v>14</v>
      </c>
      <c r="D25" s="27" t="s">
        <v>77</v>
      </c>
      <c r="E25" s="27"/>
      <c r="F25" s="231">
        <f>F26</f>
        <v>11831</v>
      </c>
      <c r="G25" s="231">
        <f>G26</f>
        <v>11585.3</v>
      </c>
      <c r="H25" s="125">
        <f t="shared" si="1"/>
        <v>97.92325247231848</v>
      </c>
    </row>
    <row r="26" spans="1:8" s="23" customFormat="1" ht="12.75">
      <c r="A26" s="90" t="s">
        <v>33</v>
      </c>
      <c r="B26" s="24" t="s">
        <v>18</v>
      </c>
      <c r="C26" s="27" t="s">
        <v>14</v>
      </c>
      <c r="D26" s="27" t="s">
        <v>34</v>
      </c>
      <c r="E26" s="27" t="s">
        <v>24</v>
      </c>
      <c r="F26" s="22">
        <v>11831</v>
      </c>
      <c r="G26" s="231">
        <v>11585.3</v>
      </c>
      <c r="H26" s="125">
        <f t="shared" si="1"/>
        <v>97.92325247231848</v>
      </c>
    </row>
    <row r="27" spans="1:8" s="23" customFormat="1" ht="14.25" hidden="1">
      <c r="A27" s="196" t="s">
        <v>139</v>
      </c>
      <c r="B27" s="24" t="s">
        <v>18</v>
      </c>
      <c r="C27" s="27" t="s">
        <v>14</v>
      </c>
      <c r="D27" s="27" t="s">
        <v>137</v>
      </c>
      <c r="E27" s="27"/>
      <c r="F27" s="22">
        <v>0</v>
      </c>
      <c r="G27" s="231"/>
      <c r="H27" s="125" t="e">
        <f t="shared" si="1"/>
        <v>#DIV/0!</v>
      </c>
    </row>
    <row r="28" spans="1:8" s="198" customFormat="1" ht="13.5" customHeight="1" hidden="1">
      <c r="A28" s="99" t="s">
        <v>223</v>
      </c>
      <c r="B28" s="24" t="s">
        <v>18</v>
      </c>
      <c r="C28" s="24" t="s">
        <v>14</v>
      </c>
      <c r="D28" s="24" t="s">
        <v>137</v>
      </c>
      <c r="E28" s="24" t="s">
        <v>222</v>
      </c>
      <c r="F28" s="22">
        <v>0</v>
      </c>
      <c r="G28" s="236"/>
      <c r="H28" s="125" t="e">
        <f t="shared" si="1"/>
        <v>#DIV/0!</v>
      </c>
    </row>
    <row r="29" spans="1:8" s="198" customFormat="1" ht="15" customHeight="1" hidden="1">
      <c r="A29" s="197" t="s">
        <v>220</v>
      </c>
      <c r="B29" s="24" t="s">
        <v>18</v>
      </c>
      <c r="C29" s="27" t="s">
        <v>14</v>
      </c>
      <c r="D29" s="24" t="s">
        <v>218</v>
      </c>
      <c r="E29" s="24"/>
      <c r="F29" s="22">
        <v>0</v>
      </c>
      <c r="G29" s="236"/>
      <c r="H29" s="125" t="e">
        <f t="shared" si="1"/>
        <v>#DIV/0!</v>
      </c>
    </row>
    <row r="30" spans="1:8" s="23" customFormat="1" ht="26.25" customHeight="1" hidden="1">
      <c r="A30" s="99" t="s">
        <v>221</v>
      </c>
      <c r="B30" s="24" t="s">
        <v>18</v>
      </c>
      <c r="C30" s="27" t="s">
        <v>14</v>
      </c>
      <c r="D30" s="24" t="s">
        <v>218</v>
      </c>
      <c r="E30" s="27" t="s">
        <v>219</v>
      </c>
      <c r="F30" s="22">
        <v>0</v>
      </c>
      <c r="G30" s="231"/>
      <c r="H30" s="125" t="e">
        <f t="shared" si="1"/>
        <v>#DIV/0!</v>
      </c>
    </row>
    <row r="31" spans="1:8" s="23" customFormat="1" ht="12.75">
      <c r="A31" s="90" t="s">
        <v>35</v>
      </c>
      <c r="B31" s="24" t="s">
        <v>18</v>
      </c>
      <c r="C31" s="27" t="s">
        <v>18</v>
      </c>
      <c r="D31" s="27"/>
      <c r="E31" s="27"/>
      <c r="F31" s="231">
        <f>F32+F34</f>
        <v>4334</v>
      </c>
      <c r="G31" s="231">
        <f>G32+G34</f>
        <v>4315.1</v>
      </c>
      <c r="H31" s="125">
        <f t="shared" si="1"/>
        <v>99.56391324411629</v>
      </c>
    </row>
    <row r="32" spans="1:8" s="23" customFormat="1" ht="26.25" customHeight="1">
      <c r="A32" s="90" t="s">
        <v>206</v>
      </c>
      <c r="B32" s="24" t="s">
        <v>18</v>
      </c>
      <c r="C32" s="27" t="s">
        <v>18</v>
      </c>
      <c r="D32" s="27" t="s">
        <v>83</v>
      </c>
      <c r="E32" s="27"/>
      <c r="F32" s="231">
        <f>F33</f>
        <v>715</v>
      </c>
      <c r="G32" s="231">
        <f>G33</f>
        <v>703.1</v>
      </c>
      <c r="H32" s="125">
        <f t="shared" si="1"/>
        <v>98.33566433566435</v>
      </c>
    </row>
    <row r="33" spans="1:8" s="23" customFormat="1" ht="12.75">
      <c r="A33" s="20" t="s">
        <v>207</v>
      </c>
      <c r="B33" s="24" t="s">
        <v>18</v>
      </c>
      <c r="C33" s="27" t="s">
        <v>18</v>
      </c>
      <c r="D33" s="27" t="s">
        <v>83</v>
      </c>
      <c r="E33" s="27" t="s">
        <v>37</v>
      </c>
      <c r="F33" s="22">
        <v>715</v>
      </c>
      <c r="G33" s="231">
        <v>703.1</v>
      </c>
      <c r="H33" s="125">
        <f t="shared" si="1"/>
        <v>98.33566433566435</v>
      </c>
    </row>
    <row r="34" spans="1:8" s="23" customFormat="1" ht="28.5">
      <c r="A34" s="197" t="s">
        <v>249</v>
      </c>
      <c r="B34" s="24" t="s">
        <v>18</v>
      </c>
      <c r="C34" s="27" t="s">
        <v>18</v>
      </c>
      <c r="D34" s="27" t="s">
        <v>248</v>
      </c>
      <c r="E34" s="27"/>
      <c r="F34" s="22">
        <f>F35</f>
        <v>3619</v>
      </c>
      <c r="G34" s="231">
        <f>G35</f>
        <v>3612</v>
      </c>
      <c r="H34" s="125">
        <f t="shared" si="1"/>
        <v>99.80657640232108</v>
      </c>
    </row>
    <row r="35" spans="1:8" s="23" customFormat="1" ht="24.75" customHeight="1">
      <c r="A35" s="20" t="s">
        <v>22</v>
      </c>
      <c r="B35" s="24" t="s">
        <v>18</v>
      </c>
      <c r="C35" s="27" t="s">
        <v>18</v>
      </c>
      <c r="D35" s="27" t="s">
        <v>248</v>
      </c>
      <c r="E35" s="27" t="s">
        <v>24</v>
      </c>
      <c r="F35" s="22">
        <v>3619</v>
      </c>
      <c r="G35" s="231">
        <v>3612</v>
      </c>
      <c r="H35" s="125">
        <f t="shared" si="1"/>
        <v>99.80657640232108</v>
      </c>
    </row>
    <row r="36" spans="1:8" s="23" customFormat="1" ht="12.75" hidden="1">
      <c r="A36" s="222" t="s">
        <v>250</v>
      </c>
      <c r="B36" s="24" t="s">
        <v>18</v>
      </c>
      <c r="C36" s="27" t="s">
        <v>18</v>
      </c>
      <c r="D36" s="27" t="s">
        <v>248</v>
      </c>
      <c r="E36" s="27" t="s">
        <v>37</v>
      </c>
      <c r="F36" s="22">
        <v>0</v>
      </c>
      <c r="G36" s="231"/>
      <c r="H36" s="125" t="e">
        <f t="shared" si="1"/>
        <v>#DIV/0!</v>
      </c>
    </row>
    <row r="37" spans="1:8" s="23" customFormat="1" ht="12.75">
      <c r="A37" s="90" t="s">
        <v>38</v>
      </c>
      <c r="B37" s="24" t="s">
        <v>18</v>
      </c>
      <c r="C37" s="27" t="s">
        <v>12</v>
      </c>
      <c r="D37" s="27"/>
      <c r="E37" s="27"/>
      <c r="F37" s="231">
        <f>F38+F40</f>
        <v>2499</v>
      </c>
      <c r="G37" s="231">
        <f>G38+G40</f>
        <v>2498.5</v>
      </c>
      <c r="H37" s="125">
        <f t="shared" si="1"/>
        <v>99.97999199679872</v>
      </c>
    </row>
    <row r="38" spans="1:8" s="23" customFormat="1" ht="27.75" customHeight="1">
      <c r="A38" s="90" t="s">
        <v>105</v>
      </c>
      <c r="B38" s="27" t="s">
        <v>18</v>
      </c>
      <c r="C38" s="27" t="s">
        <v>12</v>
      </c>
      <c r="D38" s="27" t="s">
        <v>49</v>
      </c>
      <c r="E38" s="27"/>
      <c r="F38" s="231">
        <f>F39</f>
        <v>481.9</v>
      </c>
      <c r="G38" s="231">
        <f>G39</f>
        <v>481.7</v>
      </c>
      <c r="H38" s="125">
        <f t="shared" si="1"/>
        <v>99.95849761361278</v>
      </c>
    </row>
    <row r="39" spans="1:8" s="23" customFormat="1" ht="12.75">
      <c r="A39" s="20" t="s">
        <v>133</v>
      </c>
      <c r="B39" s="27" t="s">
        <v>18</v>
      </c>
      <c r="C39" s="27" t="s">
        <v>12</v>
      </c>
      <c r="D39" s="27" t="s">
        <v>49</v>
      </c>
      <c r="E39" s="27" t="s">
        <v>132</v>
      </c>
      <c r="F39" s="164">
        <v>481.9</v>
      </c>
      <c r="G39" s="231">
        <v>481.7</v>
      </c>
      <c r="H39" s="125">
        <f t="shared" si="1"/>
        <v>99.95849761361278</v>
      </c>
    </row>
    <row r="40" spans="1:8" s="23" customFormat="1" ht="63.75" customHeight="1">
      <c r="A40" s="20" t="s">
        <v>143</v>
      </c>
      <c r="B40" s="24" t="s">
        <v>18</v>
      </c>
      <c r="C40" s="27" t="s">
        <v>12</v>
      </c>
      <c r="D40" s="27" t="s">
        <v>134</v>
      </c>
      <c r="E40" s="27"/>
      <c r="F40" s="231">
        <f>F41</f>
        <v>2017.1</v>
      </c>
      <c r="G40" s="231">
        <f>G41</f>
        <v>2016.8</v>
      </c>
      <c r="H40" s="125">
        <f t="shared" si="1"/>
        <v>99.98512716275842</v>
      </c>
    </row>
    <row r="41" spans="1:8" s="23" customFormat="1" ht="27.75" customHeight="1">
      <c r="A41" s="90" t="s">
        <v>106</v>
      </c>
      <c r="B41" s="24" t="s">
        <v>18</v>
      </c>
      <c r="C41" s="27" t="s">
        <v>12</v>
      </c>
      <c r="D41" s="27" t="s">
        <v>134</v>
      </c>
      <c r="E41" s="27" t="s">
        <v>24</v>
      </c>
      <c r="F41" s="22">
        <v>2017.1</v>
      </c>
      <c r="G41" s="231">
        <v>2016.8</v>
      </c>
      <c r="H41" s="125">
        <f t="shared" si="1"/>
        <v>99.98512716275842</v>
      </c>
    </row>
    <row r="42" spans="1:8" s="19" customFormat="1" ht="15">
      <c r="A42" s="89" t="s">
        <v>46</v>
      </c>
      <c r="B42" s="92"/>
      <c r="C42" s="76"/>
      <c r="D42" s="76"/>
      <c r="E42" s="76"/>
      <c r="F42" s="181">
        <f>F43+F51+F56+F60</f>
        <v>29299.600000000002</v>
      </c>
      <c r="G42" s="181">
        <f>G43+G51+G56+G60</f>
        <v>29010.100000000002</v>
      </c>
      <c r="H42" s="181">
        <f t="shared" si="1"/>
        <v>99.01193190350722</v>
      </c>
    </row>
    <row r="43" spans="1:8" s="23" customFormat="1" ht="12.75">
      <c r="A43" s="90" t="s">
        <v>47</v>
      </c>
      <c r="B43" s="27" t="s">
        <v>8</v>
      </c>
      <c r="C43" s="25"/>
      <c r="D43" s="26"/>
      <c r="E43" s="26"/>
      <c r="F43" s="231">
        <f>F44+F48</f>
        <v>28999.600000000002</v>
      </c>
      <c r="G43" s="231">
        <f>G44+G48</f>
        <v>28710.100000000002</v>
      </c>
      <c r="H43" s="125">
        <f t="shared" si="1"/>
        <v>99.00171036841887</v>
      </c>
    </row>
    <row r="44" spans="1:8" s="23" customFormat="1" ht="51" customHeight="1">
      <c r="A44" s="90" t="s">
        <v>86</v>
      </c>
      <c r="B44" s="27" t="s">
        <v>8</v>
      </c>
      <c r="C44" s="27" t="s">
        <v>50</v>
      </c>
      <c r="D44" s="27"/>
      <c r="E44" s="27"/>
      <c r="F44" s="231">
        <f>F45</f>
        <v>27625.2</v>
      </c>
      <c r="G44" s="231">
        <f>G45</f>
        <v>27531.7</v>
      </c>
      <c r="H44" s="125">
        <f t="shared" si="1"/>
        <v>99.661540911921</v>
      </c>
    </row>
    <row r="45" spans="1:8" s="23" customFormat="1" ht="25.5" customHeight="1">
      <c r="A45" s="90" t="s">
        <v>39</v>
      </c>
      <c r="B45" s="27" t="s">
        <v>8</v>
      </c>
      <c r="C45" s="27" t="s">
        <v>50</v>
      </c>
      <c r="D45" s="27" t="s">
        <v>49</v>
      </c>
      <c r="E45" s="27"/>
      <c r="F45" s="231">
        <f>F46</f>
        <v>27625.2</v>
      </c>
      <c r="G45" s="231">
        <f>G46</f>
        <v>27531.7</v>
      </c>
      <c r="H45" s="125">
        <f t="shared" si="1"/>
        <v>99.661540911921</v>
      </c>
    </row>
    <row r="46" spans="1:8" s="23" customFormat="1" ht="12.75">
      <c r="A46" s="20" t="s">
        <v>133</v>
      </c>
      <c r="B46" s="27" t="s">
        <v>8</v>
      </c>
      <c r="C46" s="27" t="s">
        <v>50</v>
      </c>
      <c r="D46" s="27" t="s">
        <v>49</v>
      </c>
      <c r="E46" s="27" t="s">
        <v>132</v>
      </c>
      <c r="F46" s="164">
        <v>27625.2</v>
      </c>
      <c r="G46" s="231">
        <v>27531.7</v>
      </c>
      <c r="H46" s="125">
        <f t="shared" si="1"/>
        <v>99.661540911921</v>
      </c>
    </row>
    <row r="47" spans="1:8" s="23" customFormat="1" ht="13.5" customHeight="1" hidden="1">
      <c r="A47" s="20" t="s">
        <v>41</v>
      </c>
      <c r="B47" s="27" t="s">
        <v>8</v>
      </c>
      <c r="C47" s="27" t="s">
        <v>50</v>
      </c>
      <c r="D47" s="27" t="s">
        <v>49</v>
      </c>
      <c r="E47" s="27" t="s">
        <v>42</v>
      </c>
      <c r="F47" s="164">
        <v>0</v>
      </c>
      <c r="G47" s="231"/>
      <c r="H47" s="125" t="e">
        <f t="shared" si="1"/>
        <v>#DIV/0!</v>
      </c>
    </row>
    <row r="48" spans="1:8" s="23" customFormat="1" ht="12.75">
      <c r="A48" s="90" t="s">
        <v>171</v>
      </c>
      <c r="B48" s="24" t="s">
        <v>8</v>
      </c>
      <c r="C48" s="27" t="s">
        <v>172</v>
      </c>
      <c r="D48" s="27"/>
      <c r="E48" s="27"/>
      <c r="F48" s="231">
        <f>F49</f>
        <v>1374.4</v>
      </c>
      <c r="G48" s="231">
        <f>G49</f>
        <v>1178.4</v>
      </c>
      <c r="H48" s="125">
        <f t="shared" si="1"/>
        <v>85.73923166472642</v>
      </c>
    </row>
    <row r="49" spans="1:8" s="23" customFormat="1" ht="27" customHeight="1">
      <c r="A49" s="90" t="s">
        <v>192</v>
      </c>
      <c r="B49" s="24" t="s">
        <v>8</v>
      </c>
      <c r="C49" s="27" t="s">
        <v>172</v>
      </c>
      <c r="D49" s="27" t="s">
        <v>49</v>
      </c>
      <c r="E49" s="27"/>
      <c r="F49" s="231">
        <f>F50</f>
        <v>1374.4</v>
      </c>
      <c r="G49" s="231">
        <f>G50</f>
        <v>1178.4</v>
      </c>
      <c r="H49" s="125">
        <f t="shared" si="1"/>
        <v>85.73923166472642</v>
      </c>
    </row>
    <row r="50" spans="1:8" s="23" customFormat="1" ht="38.25" customHeight="1">
      <c r="A50" s="90" t="s">
        <v>193</v>
      </c>
      <c r="B50" s="24" t="s">
        <v>8</v>
      </c>
      <c r="C50" s="27" t="s">
        <v>172</v>
      </c>
      <c r="D50" s="27" t="s">
        <v>49</v>
      </c>
      <c r="E50" s="27" t="s">
        <v>132</v>
      </c>
      <c r="F50" s="22">
        <v>1374.4</v>
      </c>
      <c r="G50" s="231">
        <v>1178.4</v>
      </c>
      <c r="H50" s="125">
        <f t="shared" si="1"/>
        <v>85.73923166472642</v>
      </c>
    </row>
    <row r="51" spans="1:8" s="91" customFormat="1" ht="15">
      <c r="A51" s="37" t="s">
        <v>11</v>
      </c>
      <c r="B51" s="24" t="s">
        <v>12</v>
      </c>
      <c r="C51" s="25"/>
      <c r="D51" s="26"/>
      <c r="E51" s="26"/>
      <c r="F51" s="125">
        <f aca="true" t="shared" si="2" ref="F51:G53">F52</f>
        <v>70</v>
      </c>
      <c r="G51" s="125">
        <f t="shared" si="2"/>
        <v>70</v>
      </c>
      <c r="H51" s="125">
        <f t="shared" si="1"/>
        <v>100</v>
      </c>
    </row>
    <row r="52" spans="1:8" s="23" customFormat="1" ht="12.75">
      <c r="A52" s="90" t="s">
        <v>13</v>
      </c>
      <c r="B52" s="24" t="s">
        <v>12</v>
      </c>
      <c r="C52" s="27" t="s">
        <v>14</v>
      </c>
      <c r="D52" s="27"/>
      <c r="E52" s="27"/>
      <c r="F52" s="231">
        <f t="shared" si="2"/>
        <v>70</v>
      </c>
      <c r="G52" s="231">
        <f t="shared" si="2"/>
        <v>70</v>
      </c>
      <c r="H52" s="125">
        <f t="shared" si="1"/>
        <v>100</v>
      </c>
    </row>
    <row r="53" spans="1:8" s="23" customFormat="1" ht="27" customHeight="1">
      <c r="A53" s="20" t="s">
        <v>131</v>
      </c>
      <c r="B53" s="24" t="s">
        <v>12</v>
      </c>
      <c r="C53" s="27" t="s">
        <v>14</v>
      </c>
      <c r="D53" s="27" t="s">
        <v>130</v>
      </c>
      <c r="E53" s="27"/>
      <c r="F53" s="231">
        <f t="shared" si="2"/>
        <v>70</v>
      </c>
      <c r="G53" s="231">
        <f t="shared" si="2"/>
        <v>70</v>
      </c>
      <c r="H53" s="125">
        <f t="shared" si="1"/>
        <v>100</v>
      </c>
    </row>
    <row r="54" spans="1:8" s="23" customFormat="1" ht="25.5">
      <c r="A54" s="90" t="s">
        <v>15</v>
      </c>
      <c r="B54" s="24" t="s">
        <v>12</v>
      </c>
      <c r="C54" s="27" t="s">
        <v>14</v>
      </c>
      <c r="D54" s="27" t="s">
        <v>130</v>
      </c>
      <c r="E54" s="27" t="s">
        <v>16</v>
      </c>
      <c r="F54" s="22">
        <v>70</v>
      </c>
      <c r="G54" s="231">
        <v>70</v>
      </c>
      <c r="H54" s="125">
        <f t="shared" si="1"/>
        <v>100</v>
      </c>
    </row>
    <row r="55" spans="1:8" s="6" customFormat="1" ht="12.75" hidden="1">
      <c r="A55" s="90" t="s">
        <v>43</v>
      </c>
      <c r="B55" s="24"/>
      <c r="C55" s="27"/>
      <c r="D55" s="27"/>
      <c r="E55" s="35"/>
      <c r="F55" s="22">
        <v>100</v>
      </c>
      <c r="G55" s="231"/>
      <c r="H55" s="125">
        <f t="shared" si="1"/>
        <v>0</v>
      </c>
    </row>
    <row r="56" spans="1:8" s="23" customFormat="1" ht="12.75">
      <c r="A56" s="90" t="s">
        <v>17</v>
      </c>
      <c r="B56" s="24" t="s">
        <v>18</v>
      </c>
      <c r="C56" s="27"/>
      <c r="D56" s="27"/>
      <c r="E56" s="35"/>
      <c r="F56" s="231">
        <f aca="true" t="shared" si="3" ref="F56:G58">F57</f>
        <v>100</v>
      </c>
      <c r="G56" s="231">
        <f t="shared" si="3"/>
        <v>100</v>
      </c>
      <c r="H56" s="125">
        <f t="shared" si="1"/>
        <v>100</v>
      </c>
    </row>
    <row r="57" spans="1:8" s="23" customFormat="1" ht="12.75">
      <c r="A57" s="90" t="s">
        <v>35</v>
      </c>
      <c r="B57" s="24" t="s">
        <v>18</v>
      </c>
      <c r="C57" s="27" t="s">
        <v>18</v>
      </c>
      <c r="D57" s="27"/>
      <c r="E57" s="35"/>
      <c r="F57" s="231">
        <f t="shared" si="3"/>
        <v>100</v>
      </c>
      <c r="G57" s="231">
        <f t="shared" si="3"/>
        <v>100</v>
      </c>
      <c r="H57" s="125">
        <f t="shared" si="1"/>
        <v>100</v>
      </c>
    </row>
    <row r="58" spans="1:8" s="23" customFormat="1" ht="27.75" customHeight="1">
      <c r="A58" s="90" t="s">
        <v>84</v>
      </c>
      <c r="B58" s="24" t="s">
        <v>18</v>
      </c>
      <c r="C58" s="27" t="s">
        <v>18</v>
      </c>
      <c r="D58" s="27" t="s">
        <v>85</v>
      </c>
      <c r="E58" s="35"/>
      <c r="F58" s="231">
        <f t="shared" si="3"/>
        <v>100</v>
      </c>
      <c r="G58" s="231">
        <f t="shared" si="3"/>
        <v>100</v>
      </c>
      <c r="H58" s="125">
        <f t="shared" si="1"/>
        <v>100</v>
      </c>
    </row>
    <row r="59" spans="1:8" s="23" customFormat="1" ht="26.25" customHeight="1">
      <c r="A59" s="90" t="s">
        <v>22</v>
      </c>
      <c r="B59" s="24" t="s">
        <v>18</v>
      </c>
      <c r="C59" s="27" t="s">
        <v>18</v>
      </c>
      <c r="D59" s="27" t="s">
        <v>85</v>
      </c>
      <c r="E59" s="35" t="s">
        <v>24</v>
      </c>
      <c r="F59" s="22">
        <v>100</v>
      </c>
      <c r="G59" s="231">
        <v>100</v>
      </c>
      <c r="H59" s="125">
        <f t="shared" si="1"/>
        <v>100</v>
      </c>
    </row>
    <row r="60" spans="1:8" s="93" customFormat="1" ht="12.75">
      <c r="A60" s="139" t="s">
        <v>145</v>
      </c>
      <c r="B60" s="27" t="s">
        <v>14</v>
      </c>
      <c r="C60" s="25"/>
      <c r="D60" s="26"/>
      <c r="E60" s="26"/>
      <c r="F60" s="125">
        <f aca="true" t="shared" si="4" ref="F60:G62">F61</f>
        <v>130</v>
      </c>
      <c r="G60" s="125">
        <f t="shared" si="4"/>
        <v>130</v>
      </c>
      <c r="H60" s="125">
        <f t="shared" si="1"/>
        <v>100</v>
      </c>
    </row>
    <row r="61" spans="1:8" s="93" customFormat="1" ht="12.75">
      <c r="A61" s="100" t="s">
        <v>146</v>
      </c>
      <c r="B61" s="27" t="s">
        <v>14</v>
      </c>
      <c r="C61" s="27" t="s">
        <v>48</v>
      </c>
      <c r="D61" s="27"/>
      <c r="E61" s="27"/>
      <c r="F61" s="125">
        <f t="shared" si="4"/>
        <v>130</v>
      </c>
      <c r="G61" s="125">
        <f t="shared" si="4"/>
        <v>130</v>
      </c>
      <c r="H61" s="125">
        <f t="shared" si="1"/>
        <v>100</v>
      </c>
    </row>
    <row r="62" spans="1:8" s="93" customFormat="1" ht="25.5">
      <c r="A62" s="100" t="s">
        <v>148</v>
      </c>
      <c r="B62" s="140" t="s">
        <v>14</v>
      </c>
      <c r="C62" s="140" t="s">
        <v>48</v>
      </c>
      <c r="D62" s="140" t="s">
        <v>147</v>
      </c>
      <c r="E62" s="35"/>
      <c r="F62" s="125">
        <f t="shared" si="4"/>
        <v>130</v>
      </c>
      <c r="G62" s="125">
        <f t="shared" si="4"/>
        <v>130</v>
      </c>
      <c r="H62" s="125">
        <f t="shared" si="1"/>
        <v>100</v>
      </c>
    </row>
    <row r="63" spans="1:8" s="93" customFormat="1" ht="25.5">
      <c r="A63" s="100" t="s">
        <v>149</v>
      </c>
      <c r="B63" s="140" t="s">
        <v>14</v>
      </c>
      <c r="C63" s="140" t="s">
        <v>48</v>
      </c>
      <c r="D63" s="140" t="s">
        <v>147</v>
      </c>
      <c r="E63" s="35" t="s">
        <v>150</v>
      </c>
      <c r="F63" s="22">
        <v>130</v>
      </c>
      <c r="G63" s="125">
        <v>130</v>
      </c>
      <c r="H63" s="125">
        <f t="shared" si="1"/>
        <v>100</v>
      </c>
    </row>
    <row r="64" spans="1:8" s="19" customFormat="1" ht="15">
      <c r="A64" s="89" t="s">
        <v>51</v>
      </c>
      <c r="B64" s="76"/>
      <c r="C64" s="76"/>
      <c r="D64" s="76"/>
      <c r="E64" s="76"/>
      <c r="F64" s="181">
        <f aca="true" t="shared" si="5" ref="F64:G67">F65</f>
        <v>3107</v>
      </c>
      <c r="G64" s="181">
        <f t="shared" si="5"/>
        <v>3090.4</v>
      </c>
      <c r="H64" s="181">
        <f t="shared" si="1"/>
        <v>99.46572256195687</v>
      </c>
    </row>
    <row r="65" spans="1:8" s="23" customFormat="1" ht="12.75">
      <c r="A65" s="90" t="s">
        <v>47</v>
      </c>
      <c r="B65" s="27" t="s">
        <v>8</v>
      </c>
      <c r="C65" s="25"/>
      <c r="D65" s="26"/>
      <c r="E65" s="26"/>
      <c r="F65" s="231">
        <f t="shared" si="5"/>
        <v>3107</v>
      </c>
      <c r="G65" s="231">
        <f t="shared" si="5"/>
        <v>3090.4</v>
      </c>
      <c r="H65" s="125">
        <f t="shared" si="1"/>
        <v>99.46572256195687</v>
      </c>
    </row>
    <row r="66" spans="1:8" s="23" customFormat="1" ht="25.5">
      <c r="A66" s="20" t="s">
        <v>246</v>
      </c>
      <c r="B66" s="27" t="s">
        <v>8</v>
      </c>
      <c r="C66" s="27" t="s">
        <v>27</v>
      </c>
      <c r="D66" s="27"/>
      <c r="E66" s="27"/>
      <c r="F66" s="231">
        <f t="shared" si="5"/>
        <v>3107</v>
      </c>
      <c r="G66" s="231">
        <f t="shared" si="5"/>
        <v>3090.4</v>
      </c>
      <c r="H66" s="125">
        <f t="shared" si="1"/>
        <v>99.46572256195687</v>
      </c>
    </row>
    <row r="67" spans="1:8" s="23" customFormat="1" ht="24.75" customHeight="1">
      <c r="A67" s="20" t="s">
        <v>39</v>
      </c>
      <c r="B67" s="27" t="s">
        <v>8</v>
      </c>
      <c r="C67" s="27" t="s">
        <v>27</v>
      </c>
      <c r="D67" s="27" t="s">
        <v>49</v>
      </c>
      <c r="E67" s="27"/>
      <c r="F67" s="231">
        <f t="shared" si="5"/>
        <v>3107</v>
      </c>
      <c r="G67" s="231">
        <f t="shared" si="5"/>
        <v>3090.4</v>
      </c>
      <c r="H67" s="125">
        <f t="shared" si="1"/>
        <v>99.46572256195687</v>
      </c>
    </row>
    <row r="68" spans="1:8" s="23" customFormat="1" ht="12.75">
      <c r="A68" s="20" t="s">
        <v>133</v>
      </c>
      <c r="B68" s="27" t="s">
        <v>8</v>
      </c>
      <c r="C68" s="27" t="s">
        <v>27</v>
      </c>
      <c r="D68" s="27" t="s">
        <v>49</v>
      </c>
      <c r="E68" s="27" t="s">
        <v>132</v>
      </c>
      <c r="F68" s="164">
        <v>3107</v>
      </c>
      <c r="G68" s="231">
        <v>3090.4</v>
      </c>
      <c r="H68" s="125">
        <f t="shared" si="1"/>
        <v>99.46572256195687</v>
      </c>
    </row>
    <row r="69" spans="1:8" s="19" customFormat="1" ht="45" customHeight="1">
      <c r="A69" s="89" t="s">
        <v>52</v>
      </c>
      <c r="B69" s="77"/>
      <c r="C69" s="74"/>
      <c r="D69" s="74"/>
      <c r="E69" s="94"/>
      <c r="F69" s="181">
        <f>F70+F86</f>
        <v>369631.8</v>
      </c>
      <c r="G69" s="181">
        <f>G70+G86</f>
        <v>383174</v>
      </c>
      <c r="H69" s="181">
        <f t="shared" si="1"/>
        <v>103.66369993057958</v>
      </c>
    </row>
    <row r="70" spans="1:8" s="91" customFormat="1" ht="15">
      <c r="A70" s="20" t="s">
        <v>53</v>
      </c>
      <c r="B70" s="24" t="s">
        <v>54</v>
      </c>
      <c r="C70" s="27"/>
      <c r="D70" s="27"/>
      <c r="E70" s="27"/>
      <c r="F70" s="125">
        <f>F71+F76</f>
        <v>342729.6</v>
      </c>
      <c r="G70" s="125">
        <f>G71+G76+G84</f>
        <v>355828.4</v>
      </c>
      <c r="H70" s="125">
        <f t="shared" si="1"/>
        <v>103.82190508202387</v>
      </c>
    </row>
    <row r="71" spans="1:8" s="34" customFormat="1" ht="12.75">
      <c r="A71" s="20" t="s">
        <v>55</v>
      </c>
      <c r="B71" s="24" t="s">
        <v>54</v>
      </c>
      <c r="C71" s="27" t="s">
        <v>8</v>
      </c>
      <c r="D71" s="27"/>
      <c r="E71" s="27"/>
      <c r="F71" s="125">
        <f>F72</f>
        <v>44028.6</v>
      </c>
      <c r="G71" s="125">
        <f>G72</f>
        <v>47039.8</v>
      </c>
      <c r="H71" s="125">
        <f t="shared" si="1"/>
        <v>106.83919088955815</v>
      </c>
    </row>
    <row r="72" spans="1:8" s="23" customFormat="1" ht="12.75">
      <c r="A72" s="20" t="s">
        <v>56</v>
      </c>
      <c r="B72" s="24" t="s">
        <v>54</v>
      </c>
      <c r="C72" s="27" t="s">
        <v>8</v>
      </c>
      <c r="D72" s="27" t="s">
        <v>57</v>
      </c>
      <c r="E72" s="27"/>
      <c r="F72" s="231">
        <f>F74+F75</f>
        <v>44028.6</v>
      </c>
      <c r="G72" s="231">
        <f>G74+G75</f>
        <v>47039.8</v>
      </c>
      <c r="H72" s="125">
        <f t="shared" si="1"/>
        <v>106.83919088955815</v>
      </c>
    </row>
    <row r="73" spans="1:8" s="23" customFormat="1" ht="12.75" hidden="1">
      <c r="A73" s="36" t="s">
        <v>136</v>
      </c>
      <c r="B73" s="24" t="s">
        <v>54</v>
      </c>
      <c r="C73" s="27" t="s">
        <v>8</v>
      </c>
      <c r="D73" s="27" t="s">
        <v>57</v>
      </c>
      <c r="E73" s="27" t="s">
        <v>135</v>
      </c>
      <c r="F73" s="22">
        <v>0</v>
      </c>
      <c r="G73" s="231"/>
      <c r="H73" s="125" t="e">
        <f t="shared" si="1"/>
        <v>#DIV/0!</v>
      </c>
    </row>
    <row r="74" spans="1:8" s="23" customFormat="1" ht="12.75">
      <c r="A74" s="195" t="s">
        <v>208</v>
      </c>
      <c r="B74" s="24" t="s">
        <v>54</v>
      </c>
      <c r="C74" s="27" t="s">
        <v>8</v>
      </c>
      <c r="D74" s="27" t="s">
        <v>57</v>
      </c>
      <c r="E74" s="27" t="s">
        <v>9</v>
      </c>
      <c r="F74" s="22">
        <v>19570</v>
      </c>
      <c r="G74" s="231">
        <v>19261.2</v>
      </c>
      <c r="H74" s="125">
        <f t="shared" si="1"/>
        <v>98.42207460398569</v>
      </c>
    </row>
    <row r="75" spans="1:8" s="23" customFormat="1" ht="52.5" customHeight="1">
      <c r="A75" s="194" t="s">
        <v>291</v>
      </c>
      <c r="B75" s="24" t="s">
        <v>54</v>
      </c>
      <c r="C75" s="27" t="s">
        <v>8</v>
      </c>
      <c r="D75" s="27" t="s">
        <v>57</v>
      </c>
      <c r="E75" s="27" t="s">
        <v>255</v>
      </c>
      <c r="F75" s="22">
        <v>24458.6</v>
      </c>
      <c r="G75" s="231">
        <v>27778.6</v>
      </c>
      <c r="H75" s="125">
        <f aca="true" t="shared" si="6" ref="H75:H105">G75/F75*100</f>
        <v>113.57395762635637</v>
      </c>
    </row>
    <row r="76" spans="1:8" s="34" customFormat="1" ht="12.75">
      <c r="A76" s="20" t="s">
        <v>58</v>
      </c>
      <c r="B76" s="24" t="s">
        <v>54</v>
      </c>
      <c r="C76" s="27" t="s">
        <v>14</v>
      </c>
      <c r="D76" s="27"/>
      <c r="E76" s="27"/>
      <c r="F76" s="125">
        <f>F77+F84</f>
        <v>298701</v>
      </c>
      <c r="G76" s="125">
        <f>G77</f>
        <v>308230.9</v>
      </c>
      <c r="H76" s="125">
        <f t="shared" si="6"/>
        <v>103.19044797305668</v>
      </c>
    </row>
    <row r="77" spans="1:8" s="23" customFormat="1" ht="12.75">
      <c r="A77" s="20" t="s">
        <v>59</v>
      </c>
      <c r="B77" s="24" t="s">
        <v>54</v>
      </c>
      <c r="C77" s="27" t="s">
        <v>14</v>
      </c>
      <c r="D77" s="27" t="s">
        <v>60</v>
      </c>
      <c r="E77" s="27"/>
      <c r="F77" s="231">
        <f>F79+F81+F82</f>
        <v>298701</v>
      </c>
      <c r="G77" s="231">
        <f>G79+G81+G82</f>
        <v>308230.9</v>
      </c>
      <c r="H77" s="125">
        <f t="shared" si="6"/>
        <v>103.19044797305668</v>
      </c>
    </row>
    <row r="78" spans="1:8" s="23" customFormat="1" ht="12.75" hidden="1">
      <c r="A78" s="20" t="s">
        <v>136</v>
      </c>
      <c r="B78" s="24" t="s">
        <v>54</v>
      </c>
      <c r="C78" s="27" t="s">
        <v>14</v>
      </c>
      <c r="D78" s="27" t="s">
        <v>60</v>
      </c>
      <c r="E78" s="27" t="s">
        <v>135</v>
      </c>
      <c r="F78" s="22">
        <v>0</v>
      </c>
      <c r="G78" s="231"/>
      <c r="H78" s="125" t="e">
        <f t="shared" si="6"/>
        <v>#DIV/0!</v>
      </c>
    </row>
    <row r="79" spans="1:8" s="23" customFormat="1" ht="12.75">
      <c r="A79" s="194" t="s">
        <v>213</v>
      </c>
      <c r="B79" s="24" t="s">
        <v>54</v>
      </c>
      <c r="C79" s="27" t="s">
        <v>14</v>
      </c>
      <c r="D79" s="27" t="s">
        <v>60</v>
      </c>
      <c r="E79" s="27" t="s">
        <v>212</v>
      </c>
      <c r="F79" s="22">
        <v>3912</v>
      </c>
      <c r="G79" s="231">
        <v>3909.7</v>
      </c>
      <c r="H79" s="125">
        <f t="shared" si="6"/>
        <v>99.94120654396727</v>
      </c>
    </row>
    <row r="80" spans="1:8" s="23" customFormat="1" ht="13.5" customHeight="1" hidden="1">
      <c r="A80" s="36" t="s">
        <v>61</v>
      </c>
      <c r="B80" s="24" t="s">
        <v>54</v>
      </c>
      <c r="C80" s="27" t="s">
        <v>14</v>
      </c>
      <c r="D80" s="27" t="s">
        <v>60</v>
      </c>
      <c r="E80" s="27" t="s">
        <v>62</v>
      </c>
      <c r="F80" s="22">
        <v>0</v>
      </c>
      <c r="G80" s="231"/>
      <c r="H80" s="125" t="e">
        <f t="shared" si="6"/>
        <v>#DIV/0!</v>
      </c>
    </row>
    <row r="81" spans="1:8" s="23" customFormat="1" ht="51.75" customHeight="1">
      <c r="A81" s="139" t="s">
        <v>256</v>
      </c>
      <c r="B81" s="24" t="s">
        <v>54</v>
      </c>
      <c r="C81" s="27" t="s">
        <v>14</v>
      </c>
      <c r="D81" s="27" t="s">
        <v>60</v>
      </c>
      <c r="E81" s="27" t="s">
        <v>257</v>
      </c>
      <c r="F81" s="22">
        <v>231622.3</v>
      </c>
      <c r="G81" s="231">
        <v>241154.5</v>
      </c>
      <c r="H81" s="125">
        <f t="shared" si="6"/>
        <v>104.11540684985859</v>
      </c>
    </row>
    <row r="82" spans="1:8" s="23" customFormat="1" ht="51">
      <c r="A82" s="194" t="s">
        <v>258</v>
      </c>
      <c r="B82" s="24" t="s">
        <v>54</v>
      </c>
      <c r="C82" s="27" t="s">
        <v>14</v>
      </c>
      <c r="D82" s="27" t="s">
        <v>60</v>
      </c>
      <c r="E82" s="27" t="s">
        <v>259</v>
      </c>
      <c r="F82" s="22">
        <v>63166.7</v>
      </c>
      <c r="G82" s="231">
        <v>63166.7</v>
      </c>
      <c r="H82" s="125">
        <f t="shared" si="6"/>
        <v>100</v>
      </c>
    </row>
    <row r="83" spans="1:8" s="23" customFormat="1" ht="25.5">
      <c r="A83" s="242" t="s">
        <v>294</v>
      </c>
      <c r="B83" s="24" t="s">
        <v>54</v>
      </c>
      <c r="C83" s="27" t="s">
        <v>50</v>
      </c>
      <c r="D83" s="27"/>
      <c r="E83" s="27"/>
      <c r="F83" s="22"/>
      <c r="G83" s="22">
        <f>G84</f>
        <v>557.7</v>
      </c>
      <c r="H83" s="125"/>
    </row>
    <row r="84" spans="1:8" s="23" customFormat="1" ht="13.5" customHeight="1">
      <c r="A84" s="224" t="s">
        <v>139</v>
      </c>
      <c r="B84" s="24" t="s">
        <v>54</v>
      </c>
      <c r="C84" s="27" t="s">
        <v>50</v>
      </c>
      <c r="D84" s="223" t="s">
        <v>137</v>
      </c>
      <c r="E84" s="27"/>
      <c r="F84" s="231"/>
      <c r="G84" s="231">
        <f>G85</f>
        <v>557.7</v>
      </c>
      <c r="H84" s="125"/>
    </row>
    <row r="85" spans="1:8" s="23" customFormat="1" ht="27.75" customHeight="1">
      <c r="A85" s="139" t="s">
        <v>277</v>
      </c>
      <c r="B85" s="24" t="s">
        <v>54</v>
      </c>
      <c r="C85" s="27" t="s">
        <v>50</v>
      </c>
      <c r="D85" s="223" t="s">
        <v>137</v>
      </c>
      <c r="E85" s="223" t="s">
        <v>275</v>
      </c>
      <c r="F85" s="22"/>
      <c r="G85" s="231">
        <v>557.7</v>
      </c>
      <c r="H85" s="125"/>
    </row>
    <row r="86" spans="1:8" s="34" customFormat="1" ht="12.75">
      <c r="A86" s="37" t="s">
        <v>63</v>
      </c>
      <c r="B86" s="24" t="s">
        <v>64</v>
      </c>
      <c r="C86" s="27"/>
      <c r="D86" s="27"/>
      <c r="E86" s="27"/>
      <c r="F86" s="125">
        <f>F87</f>
        <v>26902.2</v>
      </c>
      <c r="G86" s="125">
        <f>G87</f>
        <v>27345.600000000002</v>
      </c>
      <c r="H86" s="125">
        <f t="shared" si="6"/>
        <v>101.64819234114684</v>
      </c>
    </row>
    <row r="87" spans="1:8" s="34" customFormat="1" ht="12.75">
      <c r="A87" s="37" t="s">
        <v>129</v>
      </c>
      <c r="B87" s="24" t="s">
        <v>64</v>
      </c>
      <c r="C87" s="27" t="s">
        <v>48</v>
      </c>
      <c r="D87" s="27"/>
      <c r="E87" s="27"/>
      <c r="F87" s="125">
        <f>F88+F91</f>
        <v>26902.2</v>
      </c>
      <c r="G87" s="125">
        <f>G88+G91</f>
        <v>27345.600000000002</v>
      </c>
      <c r="H87" s="125">
        <f t="shared" si="6"/>
        <v>101.64819234114684</v>
      </c>
    </row>
    <row r="88" spans="1:8" s="6" customFormat="1" ht="12.75">
      <c r="A88" s="100" t="s">
        <v>66</v>
      </c>
      <c r="B88" s="24" t="s">
        <v>64</v>
      </c>
      <c r="C88" s="27" t="s">
        <v>48</v>
      </c>
      <c r="D88" s="27" t="s">
        <v>224</v>
      </c>
      <c r="E88" s="27"/>
      <c r="F88" s="231">
        <f>F90</f>
        <v>2565.2</v>
      </c>
      <c r="G88" s="231">
        <f>G90</f>
        <v>2476.9</v>
      </c>
      <c r="H88" s="125">
        <f t="shared" si="6"/>
        <v>96.55777327303915</v>
      </c>
    </row>
    <row r="89" spans="1:8" s="6" customFormat="1" ht="51" hidden="1">
      <c r="A89" s="100" t="s">
        <v>226</v>
      </c>
      <c r="B89" s="24" t="s">
        <v>64</v>
      </c>
      <c r="C89" s="27" t="s">
        <v>48</v>
      </c>
      <c r="D89" s="27" t="s">
        <v>224</v>
      </c>
      <c r="E89" s="27" t="s">
        <v>225</v>
      </c>
      <c r="F89" s="22">
        <v>0</v>
      </c>
      <c r="G89" s="231"/>
      <c r="H89" s="125" t="e">
        <f t="shared" si="6"/>
        <v>#DIV/0!</v>
      </c>
    </row>
    <row r="90" spans="1:8" s="6" customFormat="1" ht="12.75">
      <c r="A90" s="175" t="s">
        <v>142</v>
      </c>
      <c r="B90" s="24" t="s">
        <v>64</v>
      </c>
      <c r="C90" s="27" t="s">
        <v>48</v>
      </c>
      <c r="D90" s="27" t="s">
        <v>224</v>
      </c>
      <c r="E90" s="27" t="s">
        <v>141</v>
      </c>
      <c r="F90" s="22">
        <v>2565.2</v>
      </c>
      <c r="G90" s="231">
        <v>2476.9</v>
      </c>
      <c r="H90" s="125">
        <f t="shared" si="6"/>
        <v>96.55777327303915</v>
      </c>
    </row>
    <row r="91" spans="1:8" s="23" customFormat="1" ht="12.75">
      <c r="A91" s="20" t="s">
        <v>139</v>
      </c>
      <c r="B91" s="24" t="s">
        <v>64</v>
      </c>
      <c r="C91" s="27" t="s">
        <v>48</v>
      </c>
      <c r="D91" s="27" t="s">
        <v>137</v>
      </c>
      <c r="E91" s="27"/>
      <c r="F91" s="231">
        <f>F93+F95</f>
        <v>24337</v>
      </c>
      <c r="G91" s="231">
        <f>G93+G95</f>
        <v>24868.7</v>
      </c>
      <c r="H91" s="125">
        <f t="shared" si="6"/>
        <v>102.18473928586104</v>
      </c>
    </row>
    <row r="92" spans="1:8" s="6" customFormat="1" ht="38.25" customHeight="1" hidden="1">
      <c r="A92" s="20" t="s">
        <v>215</v>
      </c>
      <c r="B92" s="24" t="s">
        <v>64</v>
      </c>
      <c r="C92" s="27" t="s">
        <v>48</v>
      </c>
      <c r="D92" s="27" t="s">
        <v>137</v>
      </c>
      <c r="E92" s="27" t="s">
        <v>216</v>
      </c>
      <c r="F92" s="22">
        <v>0</v>
      </c>
      <c r="G92" s="231"/>
      <c r="H92" s="125" t="e">
        <f t="shared" si="6"/>
        <v>#DIV/0!</v>
      </c>
    </row>
    <row r="93" spans="1:8" s="6" customFormat="1" ht="37.5" customHeight="1">
      <c r="A93" s="100" t="s">
        <v>265</v>
      </c>
      <c r="B93" s="24" t="s">
        <v>64</v>
      </c>
      <c r="C93" s="27" t="s">
        <v>48</v>
      </c>
      <c r="D93" s="27" t="s">
        <v>137</v>
      </c>
      <c r="E93" s="27" t="s">
        <v>264</v>
      </c>
      <c r="F93" s="22">
        <v>713</v>
      </c>
      <c r="G93" s="231">
        <v>752.4</v>
      </c>
      <c r="H93" s="125">
        <f t="shared" si="6"/>
        <v>105.52594670406732</v>
      </c>
    </row>
    <row r="94" spans="1:8" s="23" customFormat="1" ht="25.5" hidden="1">
      <c r="A94" s="221" t="s">
        <v>244</v>
      </c>
      <c r="B94" s="24" t="s">
        <v>64</v>
      </c>
      <c r="C94" s="27" t="s">
        <v>48</v>
      </c>
      <c r="D94" s="27" t="s">
        <v>137</v>
      </c>
      <c r="E94" s="27" t="s">
        <v>138</v>
      </c>
      <c r="F94" s="22">
        <v>0</v>
      </c>
      <c r="G94" s="231"/>
      <c r="H94" s="125" t="e">
        <f t="shared" si="6"/>
        <v>#DIV/0!</v>
      </c>
    </row>
    <row r="95" spans="1:8" s="6" customFormat="1" ht="15.75" customHeight="1">
      <c r="A95" s="100" t="s">
        <v>245</v>
      </c>
      <c r="B95" s="24" t="s">
        <v>64</v>
      </c>
      <c r="C95" s="27" t="s">
        <v>48</v>
      </c>
      <c r="D95" s="27" t="s">
        <v>137</v>
      </c>
      <c r="E95" s="35" t="s">
        <v>217</v>
      </c>
      <c r="F95" s="22">
        <v>23624</v>
      </c>
      <c r="G95" s="231">
        <v>24116.3</v>
      </c>
      <c r="H95" s="125">
        <f t="shared" si="6"/>
        <v>102.0838977311209</v>
      </c>
    </row>
    <row r="96" spans="1:8" s="23" customFormat="1" ht="12.75" hidden="1">
      <c r="A96" s="20" t="s">
        <v>65</v>
      </c>
      <c r="B96" s="24" t="s">
        <v>64</v>
      </c>
      <c r="C96" s="27" t="s">
        <v>27</v>
      </c>
      <c r="D96" s="27"/>
      <c r="E96" s="27"/>
      <c r="F96" s="22">
        <v>0</v>
      </c>
      <c r="G96" s="231"/>
      <c r="H96" s="125" t="e">
        <f t="shared" si="6"/>
        <v>#DIV/0!</v>
      </c>
    </row>
    <row r="97" spans="1:8" s="23" customFormat="1" ht="12.75" hidden="1">
      <c r="A97" s="20" t="s">
        <v>66</v>
      </c>
      <c r="B97" s="24" t="s">
        <v>64</v>
      </c>
      <c r="C97" s="27" t="s">
        <v>27</v>
      </c>
      <c r="D97" s="27" t="s">
        <v>67</v>
      </c>
      <c r="E97" s="27"/>
      <c r="F97" s="22">
        <v>0</v>
      </c>
      <c r="G97" s="231"/>
      <c r="H97" s="125" t="e">
        <f t="shared" si="6"/>
        <v>#DIV/0!</v>
      </c>
    </row>
    <row r="98" spans="1:8" s="23" customFormat="1" ht="12.75" hidden="1">
      <c r="A98" s="20" t="s">
        <v>142</v>
      </c>
      <c r="B98" s="24" t="s">
        <v>64</v>
      </c>
      <c r="C98" s="27" t="s">
        <v>27</v>
      </c>
      <c r="D98" s="27" t="s">
        <v>67</v>
      </c>
      <c r="E98" s="27" t="s">
        <v>141</v>
      </c>
      <c r="F98" s="22">
        <v>0</v>
      </c>
      <c r="G98" s="231"/>
      <c r="H98" s="125" t="e">
        <f t="shared" si="6"/>
        <v>#DIV/0!</v>
      </c>
    </row>
    <row r="99" spans="1:8" s="23" customFormat="1" ht="31.5" customHeight="1">
      <c r="A99" s="16" t="s">
        <v>158</v>
      </c>
      <c r="B99" s="29"/>
      <c r="C99" s="27"/>
      <c r="D99" s="27"/>
      <c r="E99" s="35"/>
      <c r="F99" s="181">
        <f aca="true" t="shared" si="7" ref="F99:G101">F100</f>
        <v>1135.3</v>
      </c>
      <c r="G99" s="181">
        <f t="shared" si="7"/>
        <v>1135.1</v>
      </c>
      <c r="H99" s="181">
        <f t="shared" si="6"/>
        <v>99.98238351096626</v>
      </c>
    </row>
    <row r="100" spans="1:8" s="23" customFormat="1" ht="27.75" customHeight="1">
      <c r="A100" s="20" t="s">
        <v>159</v>
      </c>
      <c r="B100" s="27" t="s">
        <v>48</v>
      </c>
      <c r="C100" s="25"/>
      <c r="D100" s="26"/>
      <c r="E100" s="26"/>
      <c r="F100" s="231">
        <f t="shared" si="7"/>
        <v>1135.3</v>
      </c>
      <c r="G100" s="231">
        <f t="shared" si="7"/>
        <v>1135.1</v>
      </c>
      <c r="H100" s="125">
        <f t="shared" si="6"/>
        <v>99.98238351096626</v>
      </c>
    </row>
    <row r="101" spans="1:8" s="23" customFormat="1" ht="12.75">
      <c r="A101" s="32" t="s">
        <v>160</v>
      </c>
      <c r="B101" s="27" t="s">
        <v>48</v>
      </c>
      <c r="C101" s="27" t="s">
        <v>14</v>
      </c>
      <c r="D101" s="27"/>
      <c r="E101" s="27"/>
      <c r="F101" s="231">
        <f t="shared" si="7"/>
        <v>1135.3</v>
      </c>
      <c r="G101" s="231">
        <f t="shared" si="7"/>
        <v>1135.1</v>
      </c>
      <c r="H101" s="125">
        <f t="shared" si="6"/>
        <v>99.98238351096626</v>
      </c>
    </row>
    <row r="102" spans="1:8" s="23" customFormat="1" ht="12.75">
      <c r="A102" s="20" t="s">
        <v>161</v>
      </c>
      <c r="B102" s="27" t="s">
        <v>48</v>
      </c>
      <c r="C102" s="27" t="s">
        <v>14</v>
      </c>
      <c r="D102" s="27" t="s">
        <v>162</v>
      </c>
      <c r="E102" s="35"/>
      <c r="F102" s="231">
        <f>F103+F104</f>
        <v>1135.3</v>
      </c>
      <c r="G102" s="231">
        <f>G103+G104</f>
        <v>1135.1</v>
      </c>
      <c r="H102" s="125">
        <f t="shared" si="6"/>
        <v>99.98238351096626</v>
      </c>
    </row>
    <row r="103" spans="1:8" s="23" customFormat="1" ht="12.75">
      <c r="A103" s="20" t="s">
        <v>163</v>
      </c>
      <c r="B103" s="27" t="s">
        <v>48</v>
      </c>
      <c r="C103" s="27" t="s">
        <v>14</v>
      </c>
      <c r="D103" s="27" t="s">
        <v>162</v>
      </c>
      <c r="E103" s="35" t="s">
        <v>164</v>
      </c>
      <c r="F103" s="22">
        <v>873.3</v>
      </c>
      <c r="G103" s="231">
        <v>873.3</v>
      </c>
      <c r="H103" s="125">
        <f t="shared" si="6"/>
        <v>100</v>
      </c>
    </row>
    <row r="104" spans="1:8" s="23" customFormat="1" ht="37.5" customHeight="1">
      <c r="A104" s="20" t="s">
        <v>165</v>
      </c>
      <c r="B104" s="27" t="s">
        <v>48</v>
      </c>
      <c r="C104" s="27" t="s">
        <v>14</v>
      </c>
      <c r="D104" s="27" t="s">
        <v>162</v>
      </c>
      <c r="E104" s="35" t="s">
        <v>166</v>
      </c>
      <c r="F104" s="22">
        <v>262</v>
      </c>
      <c r="G104" s="231">
        <v>261.8</v>
      </c>
      <c r="H104" s="125">
        <f t="shared" si="6"/>
        <v>99.92366412213741</v>
      </c>
    </row>
    <row r="105" spans="1:8" s="19" customFormat="1" ht="15">
      <c r="A105" s="216" t="s">
        <v>68</v>
      </c>
      <c r="B105" s="73"/>
      <c r="C105" s="74"/>
      <c r="D105" s="74"/>
      <c r="E105" s="74"/>
      <c r="F105" s="141">
        <f>F99+F69+F64+F42+F17+F11</f>
        <v>519592.1</v>
      </c>
      <c r="G105" s="141">
        <f>G99+G69+G64+G42+G17+G11</f>
        <v>530994.2999999999</v>
      </c>
      <c r="H105" s="141">
        <f t="shared" si="6"/>
        <v>102.19445214813696</v>
      </c>
    </row>
    <row r="106" spans="1:6" s="23" customFormat="1" ht="12.75">
      <c r="A106" s="1"/>
      <c r="B106" s="2"/>
      <c r="C106" s="8"/>
      <c r="D106"/>
      <c r="E106"/>
      <c r="F106" s="182"/>
    </row>
    <row r="107" spans="1:6" s="23" customFormat="1" ht="15.75">
      <c r="A107" s="1"/>
      <c r="B107" s="2"/>
      <c r="C107" s="8"/>
      <c r="D107"/>
      <c r="E107"/>
      <c r="F107" s="183"/>
    </row>
    <row r="108" spans="1:6" s="23" customFormat="1" ht="12.75">
      <c r="A108" s="1"/>
      <c r="B108" s="2"/>
      <c r="C108" s="8"/>
      <c r="D108"/>
      <c r="E108"/>
      <c r="F108" s="190"/>
    </row>
    <row r="109" spans="1:5" s="23" customFormat="1" ht="15">
      <c r="A109" s="7"/>
      <c r="B109" s="42"/>
      <c r="C109" s="43"/>
      <c r="D109" s="44"/>
      <c r="E109" s="44"/>
    </row>
    <row r="110" ht="15.75" customHeight="1">
      <c r="A110" s="225" t="s">
        <v>269</v>
      </c>
    </row>
    <row r="111" ht="16.5" customHeight="1">
      <c r="A111" s="225" t="s">
        <v>270</v>
      </c>
    </row>
    <row r="112" spans="1:3" s="228" customFormat="1" ht="15.75">
      <c r="A112" s="225" t="s">
        <v>271</v>
      </c>
      <c r="B112" s="226"/>
      <c r="C112" s="227"/>
    </row>
    <row r="113" spans="1:8" s="228" customFormat="1" ht="15.75">
      <c r="A113" s="225" t="s">
        <v>272</v>
      </c>
      <c r="B113" s="226"/>
      <c r="C113" s="227"/>
      <c r="E113" s="246" t="s">
        <v>274</v>
      </c>
      <c r="F113" s="246"/>
      <c r="G113" s="246"/>
      <c r="H113" s="246"/>
    </row>
    <row r="114" spans="1:5" s="23" customFormat="1" ht="12.75">
      <c r="A114" s="1"/>
      <c r="B114" s="2"/>
      <c r="C114" s="8"/>
      <c r="D114"/>
      <c r="E114"/>
    </row>
    <row r="115" spans="1:5" s="19" customFormat="1" ht="14.25">
      <c r="A115" s="1"/>
      <c r="B115" s="2"/>
      <c r="C115" s="8"/>
      <c r="D115"/>
      <c r="E115"/>
    </row>
    <row r="116" spans="1:5" s="23" customFormat="1" ht="12.75">
      <c r="A116" s="1"/>
      <c r="B116" s="2"/>
      <c r="C116" s="8"/>
      <c r="D116"/>
      <c r="E116"/>
    </row>
    <row r="117" spans="1:5" s="23" customFormat="1" ht="12.75">
      <c r="A117" s="1"/>
      <c r="B117" s="2"/>
      <c r="C117" s="8"/>
      <c r="D117"/>
      <c r="E117"/>
    </row>
    <row r="118" spans="1:5" s="23" customFormat="1" ht="12.75">
      <c r="A118" s="1"/>
      <c r="B118" s="2"/>
      <c r="C118" s="8"/>
      <c r="D118"/>
      <c r="E118"/>
    </row>
    <row r="119" spans="1:5" s="23" customFormat="1" ht="12.75">
      <c r="A119" s="1"/>
      <c r="B119" s="2"/>
      <c r="C119" s="8"/>
      <c r="D119"/>
      <c r="E119"/>
    </row>
    <row r="120" spans="1:5" s="23" customFormat="1" ht="12.75">
      <c r="A120" s="1"/>
      <c r="B120" s="2"/>
      <c r="C120" s="8"/>
      <c r="D120"/>
      <c r="E120"/>
    </row>
    <row r="121" spans="1:5" s="23" customFormat="1" ht="12.75">
      <c r="A121" s="1"/>
      <c r="B121" s="2"/>
      <c r="C121" s="8"/>
      <c r="D121"/>
      <c r="E121"/>
    </row>
    <row r="122" spans="2:5" s="1" customFormat="1" ht="12.75">
      <c r="B122" s="2"/>
      <c r="C122" s="8"/>
      <c r="D122"/>
      <c r="E122"/>
    </row>
    <row r="123" spans="2:5" s="1" customFormat="1" ht="12.75">
      <c r="B123" s="2"/>
      <c r="C123" s="8"/>
      <c r="D123"/>
      <c r="E123"/>
    </row>
    <row r="124" spans="1:5" s="23" customFormat="1" ht="12.75">
      <c r="A124" s="1"/>
      <c r="B124" s="2"/>
      <c r="C124" s="8"/>
      <c r="D124"/>
      <c r="E124"/>
    </row>
    <row r="125" spans="1:5" s="40" customFormat="1" ht="15">
      <c r="A125" s="1"/>
      <c r="B125" s="2"/>
      <c r="C125" s="8"/>
      <c r="D125"/>
      <c r="E125"/>
    </row>
  </sheetData>
  <mergeCells count="9">
    <mergeCell ref="G8:G9"/>
    <mergeCell ref="H8:H9"/>
    <mergeCell ref="A5:H5"/>
    <mergeCell ref="E113:H113"/>
    <mergeCell ref="B8:E8"/>
    <mergeCell ref="A6:E6"/>
    <mergeCell ref="A8:A9"/>
    <mergeCell ref="F8:F9"/>
    <mergeCell ref="G7:H7"/>
  </mergeCells>
  <printOptions/>
  <pageMargins left="0.3937007874015748" right="0" top="0.3937007874015748" bottom="0.31496062992125984" header="0" footer="0"/>
  <pageSetup horizontalDpi="600" verticalDpi="600" orientation="portrait" paperSize="9" scale="95"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H142"/>
  <sheetViews>
    <sheetView zoomScale="90" zoomScaleNormal="90" workbookViewId="0" topLeftCell="A10">
      <selection activeCell="G106" sqref="G106"/>
    </sheetView>
  </sheetViews>
  <sheetFormatPr defaultColWidth="9.00390625" defaultRowHeight="12.75"/>
  <cols>
    <col min="1" max="1" width="48.75390625" style="1" customWidth="1"/>
    <col min="2" max="2" width="5.375" style="2" customWidth="1"/>
    <col min="3" max="3" width="5.625" style="8" customWidth="1"/>
    <col min="4" max="4" width="10.75390625" style="0" customWidth="1"/>
    <col min="5" max="5" width="4.375" style="0" customWidth="1"/>
    <col min="6" max="6" width="11.375" style="0" customWidth="1"/>
    <col min="7" max="7" width="10.125" style="0" customWidth="1"/>
    <col min="8" max="8" width="7.00390625" style="0" customWidth="1"/>
  </cols>
  <sheetData>
    <row r="1" ht="12.75">
      <c r="H1" s="5" t="s">
        <v>107</v>
      </c>
    </row>
    <row r="2" ht="12.75">
      <c r="H2" s="5" t="s">
        <v>209</v>
      </c>
    </row>
    <row r="3" ht="12.75">
      <c r="H3" s="170" t="s">
        <v>279</v>
      </c>
    </row>
    <row r="5" ht="12.75" hidden="1"/>
    <row r="6" spans="1:8" ht="39.75" customHeight="1">
      <c r="A6" s="243" t="s">
        <v>286</v>
      </c>
      <c r="B6" s="243"/>
      <c r="C6" s="243"/>
      <c r="D6" s="243"/>
      <c r="E6" s="243"/>
      <c r="F6" s="243"/>
      <c r="G6" s="243"/>
      <c r="H6" s="243"/>
    </row>
    <row r="7" ht="12.75">
      <c r="E7" s="96"/>
    </row>
    <row r="8" spans="2:8" ht="12.75">
      <c r="B8" s="8"/>
      <c r="C8"/>
      <c r="G8" s="253" t="s">
        <v>1</v>
      </c>
      <c r="H8" s="253"/>
    </row>
    <row r="9" spans="1:8" ht="12.75" customHeight="1">
      <c r="A9" s="247" t="s">
        <v>3</v>
      </c>
      <c r="B9" s="249" t="s">
        <v>102</v>
      </c>
      <c r="C9" s="249"/>
      <c r="D9" s="249"/>
      <c r="E9" s="249"/>
      <c r="F9" s="251" t="s">
        <v>267</v>
      </c>
      <c r="G9" s="244" t="s">
        <v>283</v>
      </c>
      <c r="H9" s="244" t="s">
        <v>268</v>
      </c>
    </row>
    <row r="10" spans="1:8" ht="52.5" customHeight="1">
      <c r="A10" s="248"/>
      <c r="B10" s="199" t="s">
        <v>152</v>
      </c>
      <c r="C10" s="203" t="s">
        <v>153</v>
      </c>
      <c r="D10" s="204" t="s">
        <v>4</v>
      </c>
      <c r="E10" s="204" t="s">
        <v>5</v>
      </c>
      <c r="F10" s="252"/>
      <c r="G10" s="244"/>
      <c r="H10" s="245"/>
    </row>
    <row r="11" spans="1:8" s="15" customFormat="1" ht="12.75">
      <c r="A11" s="11">
        <v>1</v>
      </c>
      <c r="B11" s="10">
        <v>2</v>
      </c>
      <c r="C11" s="12" t="s">
        <v>6</v>
      </c>
      <c r="D11" s="13">
        <v>4</v>
      </c>
      <c r="E11" s="14">
        <v>5</v>
      </c>
      <c r="F11" s="14">
        <v>6</v>
      </c>
      <c r="G11" s="142">
        <v>7</v>
      </c>
      <c r="H11" s="142">
        <v>8</v>
      </c>
    </row>
    <row r="12" spans="1:8" s="91" customFormat="1" ht="30.75" customHeight="1">
      <c r="A12" s="16" t="s">
        <v>108</v>
      </c>
      <c r="B12" s="76"/>
      <c r="C12" s="76"/>
      <c r="D12" s="76"/>
      <c r="E12" s="76"/>
      <c r="F12" s="181">
        <f aca="true" t="shared" si="0" ref="F12:G15">F13</f>
        <v>6359</v>
      </c>
      <c r="G12" s="181">
        <f t="shared" si="0"/>
        <v>6318.9</v>
      </c>
      <c r="H12" s="181">
        <f aca="true" t="shared" si="1" ref="H12:H75">G12/F12*100</f>
        <v>99.3693977040415</v>
      </c>
    </row>
    <row r="13" spans="1:8" s="91" customFormat="1" ht="25.5">
      <c r="A13" s="20" t="s">
        <v>144</v>
      </c>
      <c r="B13" s="27" t="s">
        <v>73</v>
      </c>
      <c r="C13" s="27"/>
      <c r="D13" s="27"/>
      <c r="E13" s="27"/>
      <c r="F13" s="125">
        <f t="shared" si="0"/>
        <v>6359</v>
      </c>
      <c r="G13" s="125">
        <f t="shared" si="0"/>
        <v>6318.9</v>
      </c>
      <c r="H13" s="125">
        <f t="shared" si="1"/>
        <v>99.3693977040415</v>
      </c>
    </row>
    <row r="14" spans="1:8" s="2" customFormat="1" ht="12.75">
      <c r="A14" s="20" t="s">
        <v>109</v>
      </c>
      <c r="B14" s="27" t="s">
        <v>73</v>
      </c>
      <c r="C14" s="27" t="s">
        <v>8</v>
      </c>
      <c r="D14" s="27"/>
      <c r="E14" s="27"/>
      <c r="F14" s="22">
        <f t="shared" si="0"/>
        <v>6359</v>
      </c>
      <c r="G14" s="22">
        <f t="shared" si="0"/>
        <v>6318.9</v>
      </c>
      <c r="H14" s="125">
        <f t="shared" si="1"/>
        <v>99.3693977040415</v>
      </c>
    </row>
    <row r="15" spans="1:8" s="2" customFormat="1" ht="12.75">
      <c r="A15" s="20" t="s">
        <v>110</v>
      </c>
      <c r="B15" s="27" t="s">
        <v>73</v>
      </c>
      <c r="C15" s="27" t="s">
        <v>8</v>
      </c>
      <c r="D15" s="27" t="s">
        <v>111</v>
      </c>
      <c r="E15" s="27"/>
      <c r="F15" s="22">
        <f t="shared" si="0"/>
        <v>6359</v>
      </c>
      <c r="G15" s="22">
        <f t="shared" si="0"/>
        <v>6318.9</v>
      </c>
      <c r="H15" s="125">
        <f t="shared" si="1"/>
        <v>99.3693977040415</v>
      </c>
    </row>
    <row r="16" spans="1:8" s="23" customFormat="1" ht="26.25" customHeight="1">
      <c r="A16" s="97" t="s">
        <v>22</v>
      </c>
      <c r="B16" s="27" t="s">
        <v>73</v>
      </c>
      <c r="C16" s="27" t="s">
        <v>8</v>
      </c>
      <c r="D16" s="27" t="s">
        <v>111</v>
      </c>
      <c r="E16" s="27" t="s">
        <v>24</v>
      </c>
      <c r="F16" s="22">
        <v>6359</v>
      </c>
      <c r="G16" s="22">
        <v>6318.9</v>
      </c>
      <c r="H16" s="125">
        <f t="shared" si="1"/>
        <v>99.3693977040415</v>
      </c>
    </row>
    <row r="17" spans="1:8" s="19" customFormat="1" ht="45.75" customHeight="1">
      <c r="A17" s="16" t="s">
        <v>112</v>
      </c>
      <c r="B17" s="73"/>
      <c r="C17" s="74"/>
      <c r="D17" s="74"/>
      <c r="E17" s="74"/>
      <c r="F17" s="181">
        <f aca="true" t="shared" si="2" ref="F17:G20">F18</f>
        <v>4967</v>
      </c>
      <c r="G17" s="181">
        <f t="shared" si="2"/>
        <v>4905.4</v>
      </c>
      <c r="H17" s="181">
        <f t="shared" si="1"/>
        <v>98.7598147775317</v>
      </c>
    </row>
    <row r="18" spans="1:8" s="23" customFormat="1" ht="12.75">
      <c r="A18" s="20" t="s">
        <v>17</v>
      </c>
      <c r="B18" s="24" t="s">
        <v>18</v>
      </c>
      <c r="C18" s="27"/>
      <c r="D18" s="11"/>
      <c r="E18" s="11"/>
      <c r="F18" s="22">
        <f t="shared" si="2"/>
        <v>4967</v>
      </c>
      <c r="G18" s="22">
        <f t="shared" si="2"/>
        <v>4905.4</v>
      </c>
      <c r="H18" s="125">
        <f t="shared" si="1"/>
        <v>98.7598147775317</v>
      </c>
    </row>
    <row r="19" spans="1:8" s="2" customFormat="1" ht="12.75">
      <c r="A19" s="20" t="s">
        <v>19</v>
      </c>
      <c r="B19" s="24" t="s">
        <v>18</v>
      </c>
      <c r="C19" s="27" t="s">
        <v>14</v>
      </c>
      <c r="D19" s="27"/>
      <c r="E19" s="27"/>
      <c r="F19" s="22">
        <f t="shared" si="2"/>
        <v>4967</v>
      </c>
      <c r="G19" s="22">
        <f t="shared" si="2"/>
        <v>4905.4</v>
      </c>
      <c r="H19" s="125">
        <f t="shared" si="1"/>
        <v>98.7598147775317</v>
      </c>
    </row>
    <row r="20" spans="1:8" s="23" customFormat="1" ht="15" customHeight="1">
      <c r="A20" s="20" t="s">
        <v>20</v>
      </c>
      <c r="B20" s="24" t="s">
        <v>18</v>
      </c>
      <c r="C20" s="27" t="s">
        <v>14</v>
      </c>
      <c r="D20" s="27" t="s">
        <v>77</v>
      </c>
      <c r="E20" s="27"/>
      <c r="F20" s="22">
        <f t="shared" si="2"/>
        <v>4967</v>
      </c>
      <c r="G20" s="22">
        <f t="shared" si="2"/>
        <v>4905.4</v>
      </c>
      <c r="H20" s="125">
        <f t="shared" si="1"/>
        <v>98.7598147775317</v>
      </c>
    </row>
    <row r="21" spans="1:8" s="23" customFormat="1" ht="27.75" customHeight="1">
      <c r="A21" s="97" t="s">
        <v>22</v>
      </c>
      <c r="B21" s="24" t="s">
        <v>18</v>
      </c>
      <c r="C21" s="27" t="s">
        <v>14</v>
      </c>
      <c r="D21" s="27" t="s">
        <v>23</v>
      </c>
      <c r="E21" s="27" t="s">
        <v>24</v>
      </c>
      <c r="F21" s="22">
        <v>4967</v>
      </c>
      <c r="G21" s="22">
        <v>4905.4</v>
      </c>
      <c r="H21" s="125">
        <f t="shared" si="1"/>
        <v>98.7598147775317</v>
      </c>
    </row>
    <row r="22" spans="1:8" s="19" customFormat="1" ht="32.25" customHeight="1">
      <c r="A22" s="16" t="s">
        <v>26</v>
      </c>
      <c r="B22" s="73"/>
      <c r="C22" s="74"/>
      <c r="D22" s="74"/>
      <c r="E22" s="74"/>
      <c r="F22" s="181">
        <f>F23</f>
        <v>133164.5</v>
      </c>
      <c r="G22" s="181">
        <f>G23</f>
        <v>131206.19999999998</v>
      </c>
      <c r="H22" s="181">
        <f t="shared" si="1"/>
        <v>98.52941286904542</v>
      </c>
    </row>
    <row r="23" spans="1:8" s="23" customFormat="1" ht="12.75">
      <c r="A23" s="20" t="s">
        <v>17</v>
      </c>
      <c r="B23" s="24" t="s">
        <v>18</v>
      </c>
      <c r="C23" s="27"/>
      <c r="D23" s="11"/>
      <c r="E23" s="11"/>
      <c r="F23" s="22">
        <f>F24+F27+F36+F42</f>
        <v>133164.5</v>
      </c>
      <c r="G23" s="22">
        <f>G24+G27+G36+G42</f>
        <v>131206.19999999998</v>
      </c>
      <c r="H23" s="125">
        <f t="shared" si="1"/>
        <v>98.52941286904542</v>
      </c>
    </row>
    <row r="24" spans="1:8" s="2" customFormat="1" ht="12.75">
      <c r="A24" s="20" t="s">
        <v>28</v>
      </c>
      <c r="B24" s="24" t="s">
        <v>18</v>
      </c>
      <c r="C24" s="27" t="s">
        <v>8</v>
      </c>
      <c r="D24" s="27"/>
      <c r="E24" s="27"/>
      <c r="F24" s="22">
        <f>F25</f>
        <v>56473</v>
      </c>
      <c r="G24" s="22">
        <f>G25</f>
        <v>56168.8</v>
      </c>
      <c r="H24" s="125">
        <f t="shared" si="1"/>
        <v>99.46133550546278</v>
      </c>
    </row>
    <row r="25" spans="1:8" s="23" customFormat="1" ht="12.75">
      <c r="A25" s="20" t="s">
        <v>29</v>
      </c>
      <c r="B25" s="24" t="s">
        <v>18</v>
      </c>
      <c r="C25" s="27" t="s">
        <v>8</v>
      </c>
      <c r="D25" s="27" t="s">
        <v>30</v>
      </c>
      <c r="E25" s="27"/>
      <c r="F25" s="22">
        <f>F26</f>
        <v>56473</v>
      </c>
      <c r="G25" s="22">
        <f>G26</f>
        <v>56168.8</v>
      </c>
      <c r="H25" s="125">
        <f t="shared" si="1"/>
        <v>99.46133550546278</v>
      </c>
    </row>
    <row r="26" spans="1:8" s="23" customFormat="1" ht="27.75" customHeight="1">
      <c r="A26" s="98" t="s">
        <v>22</v>
      </c>
      <c r="B26" s="24" t="s">
        <v>18</v>
      </c>
      <c r="C26" s="27" t="s">
        <v>8</v>
      </c>
      <c r="D26" s="27" t="s">
        <v>30</v>
      </c>
      <c r="E26" s="27" t="s">
        <v>24</v>
      </c>
      <c r="F26" s="22">
        <v>56473</v>
      </c>
      <c r="G26" s="22">
        <v>56168.8</v>
      </c>
      <c r="H26" s="125">
        <f t="shared" si="1"/>
        <v>99.46133550546278</v>
      </c>
    </row>
    <row r="27" spans="1:8" s="23" customFormat="1" ht="12.75">
      <c r="A27" s="20" t="s">
        <v>19</v>
      </c>
      <c r="B27" s="24" t="s">
        <v>18</v>
      </c>
      <c r="C27" s="27" t="s">
        <v>14</v>
      </c>
      <c r="D27" s="27"/>
      <c r="E27" s="27"/>
      <c r="F27" s="22">
        <f>F28+F30</f>
        <v>70790.8</v>
      </c>
      <c r="G27" s="22">
        <f>G28+G30</f>
        <v>69176.4</v>
      </c>
      <c r="H27" s="125">
        <f t="shared" si="1"/>
        <v>97.71947767223989</v>
      </c>
    </row>
    <row r="28" spans="1:8" s="23" customFormat="1" ht="28.5" customHeight="1">
      <c r="A28" s="20" t="s">
        <v>31</v>
      </c>
      <c r="B28" s="24" t="s">
        <v>18</v>
      </c>
      <c r="C28" s="27" t="s">
        <v>14</v>
      </c>
      <c r="D28" s="27" t="s">
        <v>32</v>
      </c>
      <c r="E28" s="27"/>
      <c r="F28" s="22">
        <f>F29</f>
        <v>35680.8</v>
      </c>
      <c r="G28" s="22">
        <f>G29</f>
        <v>34163.6</v>
      </c>
      <c r="H28" s="125">
        <f t="shared" si="1"/>
        <v>95.74785318714825</v>
      </c>
    </row>
    <row r="29" spans="1:8" s="23" customFormat="1" ht="24.75" customHeight="1">
      <c r="A29" s="97" t="s">
        <v>22</v>
      </c>
      <c r="B29" s="24" t="s">
        <v>18</v>
      </c>
      <c r="C29" s="27" t="s">
        <v>14</v>
      </c>
      <c r="D29" s="27" t="s">
        <v>32</v>
      </c>
      <c r="E29" s="27" t="s">
        <v>24</v>
      </c>
      <c r="F29" s="22">
        <v>35680.8</v>
      </c>
      <c r="G29" s="22">
        <v>34163.6</v>
      </c>
      <c r="H29" s="125">
        <f t="shared" si="1"/>
        <v>95.74785318714825</v>
      </c>
    </row>
    <row r="30" spans="1:8" s="23" customFormat="1" ht="14.25" customHeight="1">
      <c r="A30" s="31" t="s">
        <v>20</v>
      </c>
      <c r="B30" s="55" t="s">
        <v>18</v>
      </c>
      <c r="C30" s="56" t="s">
        <v>14</v>
      </c>
      <c r="D30" s="56" t="s">
        <v>77</v>
      </c>
      <c r="E30" s="56"/>
      <c r="F30" s="22">
        <f>F31</f>
        <v>35110</v>
      </c>
      <c r="G30" s="22">
        <f>G31</f>
        <v>35012.8</v>
      </c>
      <c r="H30" s="125">
        <f t="shared" si="1"/>
        <v>99.7231557960695</v>
      </c>
    </row>
    <row r="31" spans="1:8" s="23" customFormat="1" ht="12.75">
      <c r="A31" s="31" t="s">
        <v>33</v>
      </c>
      <c r="B31" s="55" t="s">
        <v>18</v>
      </c>
      <c r="C31" s="56" t="s">
        <v>14</v>
      </c>
      <c r="D31" s="56" t="s">
        <v>34</v>
      </c>
      <c r="E31" s="56" t="s">
        <v>24</v>
      </c>
      <c r="F31" s="22">
        <v>35110</v>
      </c>
      <c r="G31" s="22">
        <v>35012.8</v>
      </c>
      <c r="H31" s="125">
        <f t="shared" si="1"/>
        <v>99.7231557960695</v>
      </c>
    </row>
    <row r="32" spans="1:8" s="23" customFormat="1" ht="14.25" hidden="1">
      <c r="A32" s="196" t="s">
        <v>139</v>
      </c>
      <c r="B32" s="24" t="s">
        <v>18</v>
      </c>
      <c r="C32" s="27" t="s">
        <v>14</v>
      </c>
      <c r="D32" s="27" t="s">
        <v>137</v>
      </c>
      <c r="E32" s="27"/>
      <c r="F32" s="22">
        <v>0</v>
      </c>
      <c r="G32" s="22"/>
      <c r="H32" s="125" t="e">
        <f t="shared" si="1"/>
        <v>#DIV/0!</v>
      </c>
    </row>
    <row r="33" spans="1:8" s="198" customFormat="1" ht="12.75" customHeight="1" hidden="1">
      <c r="A33" s="99" t="s">
        <v>223</v>
      </c>
      <c r="B33" s="24" t="s">
        <v>18</v>
      </c>
      <c r="C33" s="24" t="s">
        <v>14</v>
      </c>
      <c r="D33" s="24" t="s">
        <v>137</v>
      </c>
      <c r="E33" s="24" t="s">
        <v>222</v>
      </c>
      <c r="F33" s="22">
        <v>0</v>
      </c>
      <c r="G33" s="101"/>
      <c r="H33" s="125" t="e">
        <f t="shared" si="1"/>
        <v>#DIV/0!</v>
      </c>
    </row>
    <row r="34" spans="1:8" s="198" customFormat="1" ht="15.75" customHeight="1" hidden="1">
      <c r="A34" s="197" t="s">
        <v>220</v>
      </c>
      <c r="B34" s="24" t="s">
        <v>18</v>
      </c>
      <c r="C34" s="27" t="s">
        <v>14</v>
      </c>
      <c r="D34" s="24" t="s">
        <v>218</v>
      </c>
      <c r="E34" s="24"/>
      <c r="F34" s="22">
        <v>0</v>
      </c>
      <c r="G34" s="101"/>
      <c r="H34" s="125" t="e">
        <f t="shared" si="1"/>
        <v>#DIV/0!</v>
      </c>
    </row>
    <row r="35" spans="1:8" s="23" customFormat="1" ht="25.5" customHeight="1" hidden="1">
      <c r="A35" s="99" t="s">
        <v>221</v>
      </c>
      <c r="B35" s="24" t="s">
        <v>18</v>
      </c>
      <c r="C35" s="27" t="s">
        <v>14</v>
      </c>
      <c r="D35" s="24" t="s">
        <v>218</v>
      </c>
      <c r="E35" s="27" t="s">
        <v>219</v>
      </c>
      <c r="F35" s="22">
        <v>0</v>
      </c>
      <c r="G35" s="22"/>
      <c r="H35" s="125" t="e">
        <f t="shared" si="1"/>
        <v>#DIV/0!</v>
      </c>
    </row>
    <row r="36" spans="1:8" s="23" customFormat="1" ht="12.75">
      <c r="A36" s="20" t="s">
        <v>35</v>
      </c>
      <c r="B36" s="24" t="s">
        <v>18</v>
      </c>
      <c r="C36" s="27" t="s">
        <v>18</v>
      </c>
      <c r="D36" s="27"/>
      <c r="E36" s="27"/>
      <c r="F36" s="22">
        <f>F37+F39</f>
        <v>4628</v>
      </c>
      <c r="G36" s="22">
        <f>G37+G39</f>
        <v>4627.200000000001</v>
      </c>
      <c r="H36" s="125">
        <f t="shared" si="1"/>
        <v>99.9827139152982</v>
      </c>
    </row>
    <row r="37" spans="1:8" s="23" customFormat="1" ht="27" customHeight="1">
      <c r="A37" s="20" t="s">
        <v>206</v>
      </c>
      <c r="B37" s="24" t="s">
        <v>18</v>
      </c>
      <c r="C37" s="27" t="s">
        <v>18</v>
      </c>
      <c r="D37" s="27" t="s">
        <v>83</v>
      </c>
      <c r="E37" s="27"/>
      <c r="F37" s="22">
        <f>F38</f>
        <v>475</v>
      </c>
      <c r="G37" s="22">
        <f>G38</f>
        <v>474.6</v>
      </c>
      <c r="H37" s="125">
        <f t="shared" si="1"/>
        <v>99.91578947368421</v>
      </c>
    </row>
    <row r="38" spans="1:8" s="23" customFormat="1" ht="12.75">
      <c r="A38" s="20" t="s">
        <v>207</v>
      </c>
      <c r="B38" s="24" t="s">
        <v>18</v>
      </c>
      <c r="C38" s="27" t="s">
        <v>18</v>
      </c>
      <c r="D38" s="27" t="s">
        <v>83</v>
      </c>
      <c r="E38" s="27" t="s">
        <v>37</v>
      </c>
      <c r="F38" s="22">
        <v>475</v>
      </c>
      <c r="G38" s="22">
        <v>474.6</v>
      </c>
      <c r="H38" s="125">
        <f t="shared" si="1"/>
        <v>99.91578947368421</v>
      </c>
    </row>
    <row r="39" spans="1:8" s="23" customFormat="1" ht="28.5">
      <c r="A39" s="197" t="s">
        <v>249</v>
      </c>
      <c r="B39" s="24" t="s">
        <v>18</v>
      </c>
      <c r="C39" s="27" t="s">
        <v>18</v>
      </c>
      <c r="D39" s="27" t="s">
        <v>248</v>
      </c>
      <c r="E39" s="27"/>
      <c r="F39" s="22">
        <f>F40</f>
        <v>4153</v>
      </c>
      <c r="G39" s="22">
        <f>G40</f>
        <v>4152.6</v>
      </c>
      <c r="H39" s="125">
        <f t="shared" si="1"/>
        <v>99.9903684083795</v>
      </c>
    </row>
    <row r="40" spans="1:8" s="23" customFormat="1" ht="27" customHeight="1">
      <c r="A40" s="20" t="s">
        <v>22</v>
      </c>
      <c r="B40" s="24" t="s">
        <v>18</v>
      </c>
      <c r="C40" s="27" t="s">
        <v>18</v>
      </c>
      <c r="D40" s="27" t="s">
        <v>248</v>
      </c>
      <c r="E40" s="27" t="s">
        <v>24</v>
      </c>
      <c r="F40" s="22">
        <v>4153</v>
      </c>
      <c r="G40" s="22">
        <v>4152.6</v>
      </c>
      <c r="H40" s="125">
        <f t="shared" si="1"/>
        <v>99.9903684083795</v>
      </c>
    </row>
    <row r="41" spans="1:8" s="23" customFormat="1" ht="12.75" hidden="1">
      <c r="A41" s="222" t="s">
        <v>250</v>
      </c>
      <c r="B41" s="24" t="s">
        <v>18</v>
      </c>
      <c r="C41" s="27" t="s">
        <v>18</v>
      </c>
      <c r="D41" s="27" t="s">
        <v>248</v>
      </c>
      <c r="E41" s="27" t="s">
        <v>37</v>
      </c>
      <c r="F41" s="22">
        <v>0</v>
      </c>
      <c r="G41" s="22"/>
      <c r="H41" s="125" t="e">
        <f t="shared" si="1"/>
        <v>#DIV/0!</v>
      </c>
    </row>
    <row r="42" spans="1:8" s="23" customFormat="1" ht="12.75">
      <c r="A42" s="20" t="s">
        <v>38</v>
      </c>
      <c r="B42" s="24" t="s">
        <v>18</v>
      </c>
      <c r="C42" s="27" t="s">
        <v>12</v>
      </c>
      <c r="D42" s="27"/>
      <c r="E42" s="27"/>
      <c r="F42" s="22">
        <f>F43+F45</f>
        <v>1272.7</v>
      </c>
      <c r="G42" s="22">
        <f>G43+G45</f>
        <v>1233.8</v>
      </c>
      <c r="H42" s="125">
        <f t="shared" si="1"/>
        <v>96.94350593226997</v>
      </c>
    </row>
    <row r="43" spans="1:8" s="23" customFormat="1" ht="25.5" customHeight="1">
      <c r="A43" s="20" t="s">
        <v>39</v>
      </c>
      <c r="B43" s="24" t="s">
        <v>18</v>
      </c>
      <c r="C43" s="27" t="s">
        <v>12</v>
      </c>
      <c r="D43" s="27" t="s">
        <v>49</v>
      </c>
      <c r="E43" s="27"/>
      <c r="F43" s="22">
        <f>F44</f>
        <v>328</v>
      </c>
      <c r="G43" s="22">
        <f>G44</f>
        <v>289.5</v>
      </c>
      <c r="H43" s="125">
        <f t="shared" si="1"/>
        <v>88.26219512195121</v>
      </c>
    </row>
    <row r="44" spans="1:8" s="23" customFormat="1" ht="12.75">
      <c r="A44" s="20" t="s">
        <v>133</v>
      </c>
      <c r="B44" s="24" t="s">
        <v>18</v>
      </c>
      <c r="C44" s="27" t="s">
        <v>12</v>
      </c>
      <c r="D44" s="27" t="s">
        <v>49</v>
      </c>
      <c r="E44" s="27" t="s">
        <v>132</v>
      </c>
      <c r="F44" s="164">
        <v>328</v>
      </c>
      <c r="G44" s="22">
        <v>289.5</v>
      </c>
      <c r="H44" s="125">
        <f t="shared" si="1"/>
        <v>88.26219512195121</v>
      </c>
    </row>
    <row r="45" spans="1:8" s="23" customFormat="1" ht="63.75" customHeight="1">
      <c r="A45" s="20" t="s">
        <v>143</v>
      </c>
      <c r="B45" s="24" t="s">
        <v>18</v>
      </c>
      <c r="C45" s="27" t="s">
        <v>12</v>
      </c>
      <c r="D45" s="27" t="s">
        <v>134</v>
      </c>
      <c r="E45" s="27"/>
      <c r="F45" s="22">
        <f>F46</f>
        <v>944.7</v>
      </c>
      <c r="G45" s="22">
        <f>G46</f>
        <v>944.3</v>
      </c>
      <c r="H45" s="125">
        <f t="shared" si="1"/>
        <v>99.95765851593097</v>
      </c>
    </row>
    <row r="46" spans="1:8" s="23" customFormat="1" ht="27.75" customHeight="1">
      <c r="A46" s="97" t="s">
        <v>22</v>
      </c>
      <c r="B46" s="24" t="s">
        <v>18</v>
      </c>
      <c r="C46" s="27" t="s">
        <v>12</v>
      </c>
      <c r="D46" s="27" t="s">
        <v>134</v>
      </c>
      <c r="E46" s="27" t="s">
        <v>24</v>
      </c>
      <c r="F46" s="22">
        <v>944.7</v>
      </c>
      <c r="G46" s="22">
        <v>944.3</v>
      </c>
      <c r="H46" s="125">
        <f t="shared" si="1"/>
        <v>99.95765851593097</v>
      </c>
    </row>
    <row r="47" spans="1:8" s="19" customFormat="1" ht="15">
      <c r="A47" s="16" t="s">
        <v>46</v>
      </c>
      <c r="B47" s="73"/>
      <c r="C47" s="74"/>
      <c r="D47" s="74"/>
      <c r="E47" s="74"/>
      <c r="F47" s="181">
        <f>F48+F56+F60+F65+F69</f>
        <v>33401.4</v>
      </c>
      <c r="G47" s="181">
        <f>G48+G56+G60+G65+G69</f>
        <v>31605.1</v>
      </c>
      <c r="H47" s="181">
        <f t="shared" si="1"/>
        <v>94.62208170914991</v>
      </c>
    </row>
    <row r="48" spans="1:8" s="23" customFormat="1" ht="12.75">
      <c r="A48" s="99" t="s">
        <v>47</v>
      </c>
      <c r="B48" s="27" t="s">
        <v>8</v>
      </c>
      <c r="C48" s="25"/>
      <c r="D48" s="26"/>
      <c r="E48" s="26"/>
      <c r="F48" s="22">
        <f>F49+F53</f>
        <v>32906.5</v>
      </c>
      <c r="G48" s="22">
        <f>G49+G53</f>
        <v>31110.6</v>
      </c>
      <c r="H48" s="125">
        <f t="shared" si="1"/>
        <v>94.54241563216993</v>
      </c>
    </row>
    <row r="49" spans="1:8" s="23" customFormat="1" ht="51.75" customHeight="1">
      <c r="A49" s="20" t="s">
        <v>86</v>
      </c>
      <c r="B49" s="27" t="s">
        <v>8</v>
      </c>
      <c r="C49" s="27" t="s">
        <v>50</v>
      </c>
      <c r="D49" s="26"/>
      <c r="E49" s="26"/>
      <c r="F49" s="22">
        <f>F50</f>
        <v>31760.9</v>
      </c>
      <c r="G49" s="22">
        <f>G50</f>
        <v>29972</v>
      </c>
      <c r="H49" s="125">
        <f t="shared" si="1"/>
        <v>94.36760293316625</v>
      </c>
    </row>
    <row r="50" spans="1:8" s="23" customFormat="1" ht="27.75" customHeight="1">
      <c r="A50" s="20" t="s">
        <v>39</v>
      </c>
      <c r="B50" s="27" t="s">
        <v>8</v>
      </c>
      <c r="C50" s="27" t="s">
        <v>50</v>
      </c>
      <c r="D50" s="11" t="s">
        <v>49</v>
      </c>
      <c r="E50" s="11"/>
      <c r="F50" s="22">
        <f>F51</f>
        <v>31760.9</v>
      </c>
      <c r="G50" s="22">
        <f>G51</f>
        <v>29972</v>
      </c>
      <c r="H50" s="125">
        <f t="shared" si="1"/>
        <v>94.36760293316625</v>
      </c>
    </row>
    <row r="51" spans="1:8" s="23" customFormat="1" ht="12.75">
      <c r="A51" s="20" t="s">
        <v>133</v>
      </c>
      <c r="B51" s="27" t="s">
        <v>8</v>
      </c>
      <c r="C51" s="27" t="s">
        <v>50</v>
      </c>
      <c r="D51" s="11" t="s">
        <v>49</v>
      </c>
      <c r="E51" s="27" t="s">
        <v>132</v>
      </c>
      <c r="F51" s="164">
        <v>31760.9</v>
      </c>
      <c r="G51" s="22">
        <v>29972</v>
      </c>
      <c r="H51" s="125">
        <f t="shared" si="1"/>
        <v>94.36760293316625</v>
      </c>
    </row>
    <row r="52" spans="1:8" s="23" customFormat="1" ht="15.75" customHeight="1" hidden="1">
      <c r="A52" s="20" t="s">
        <v>41</v>
      </c>
      <c r="B52" s="27" t="s">
        <v>8</v>
      </c>
      <c r="C52" s="27" t="s">
        <v>50</v>
      </c>
      <c r="D52" s="27" t="s">
        <v>40</v>
      </c>
      <c r="E52" s="27" t="s">
        <v>42</v>
      </c>
      <c r="F52" s="164">
        <v>0</v>
      </c>
      <c r="G52" s="22"/>
      <c r="H52" s="125" t="e">
        <f t="shared" si="1"/>
        <v>#DIV/0!</v>
      </c>
    </row>
    <row r="53" spans="1:8" s="23" customFormat="1" ht="12.75">
      <c r="A53" s="20" t="s">
        <v>171</v>
      </c>
      <c r="B53" s="27" t="s">
        <v>8</v>
      </c>
      <c r="C53" s="27" t="s">
        <v>172</v>
      </c>
      <c r="D53" s="26"/>
      <c r="E53" s="26"/>
      <c r="F53" s="22">
        <f>F54</f>
        <v>1145.6</v>
      </c>
      <c r="G53" s="22">
        <f>G54</f>
        <v>1138.6</v>
      </c>
      <c r="H53" s="125">
        <f t="shared" si="1"/>
        <v>99.38896648044692</v>
      </c>
    </row>
    <row r="54" spans="1:8" s="23" customFormat="1" ht="25.5" customHeight="1">
      <c r="A54" s="172" t="s">
        <v>39</v>
      </c>
      <c r="B54" s="27" t="s">
        <v>8</v>
      </c>
      <c r="C54" s="27" t="s">
        <v>172</v>
      </c>
      <c r="D54" s="27" t="s">
        <v>49</v>
      </c>
      <c r="E54" s="27"/>
      <c r="F54" s="22">
        <f>F55</f>
        <v>1145.6</v>
      </c>
      <c r="G54" s="22">
        <f>G55</f>
        <v>1138.6</v>
      </c>
      <c r="H54" s="125">
        <f t="shared" si="1"/>
        <v>99.38896648044692</v>
      </c>
    </row>
    <row r="55" spans="1:8" s="23" customFormat="1" ht="27.75" customHeight="1">
      <c r="A55" s="20" t="s">
        <v>194</v>
      </c>
      <c r="B55" s="27" t="s">
        <v>8</v>
      </c>
      <c r="C55" s="27" t="s">
        <v>172</v>
      </c>
      <c r="D55" s="27" t="s">
        <v>49</v>
      </c>
      <c r="E55" s="27" t="s">
        <v>132</v>
      </c>
      <c r="F55" s="22">
        <v>1145.6</v>
      </c>
      <c r="G55" s="22">
        <v>1138.6</v>
      </c>
      <c r="H55" s="125">
        <f t="shared" si="1"/>
        <v>99.38896648044692</v>
      </c>
    </row>
    <row r="56" spans="1:8" s="6" customFormat="1" ht="12.75">
      <c r="A56" s="139" t="s">
        <v>145</v>
      </c>
      <c r="B56" s="27" t="s">
        <v>14</v>
      </c>
      <c r="C56" s="25"/>
      <c r="D56" s="26"/>
      <c r="E56" s="26"/>
      <c r="F56" s="22">
        <f aca="true" t="shared" si="3" ref="F56:G58">F57</f>
        <v>130</v>
      </c>
      <c r="G56" s="22">
        <f t="shared" si="3"/>
        <v>129.9</v>
      </c>
      <c r="H56" s="125">
        <f t="shared" si="1"/>
        <v>99.92307692307692</v>
      </c>
    </row>
    <row r="57" spans="1:8" s="6" customFormat="1" ht="12.75">
      <c r="A57" s="100" t="s">
        <v>146</v>
      </c>
      <c r="B57" s="27" t="s">
        <v>14</v>
      </c>
      <c r="C57" s="27" t="s">
        <v>48</v>
      </c>
      <c r="D57" s="27"/>
      <c r="E57" s="27"/>
      <c r="F57" s="22">
        <f t="shared" si="3"/>
        <v>130</v>
      </c>
      <c r="G57" s="22">
        <f t="shared" si="3"/>
        <v>129.9</v>
      </c>
      <c r="H57" s="125">
        <f t="shared" si="1"/>
        <v>99.92307692307692</v>
      </c>
    </row>
    <row r="58" spans="1:8" s="6" customFormat="1" ht="25.5">
      <c r="A58" s="100" t="s">
        <v>148</v>
      </c>
      <c r="B58" s="140" t="s">
        <v>14</v>
      </c>
      <c r="C58" s="140" t="s">
        <v>48</v>
      </c>
      <c r="D58" s="140" t="s">
        <v>147</v>
      </c>
      <c r="E58" s="35"/>
      <c r="F58" s="22">
        <f t="shared" si="3"/>
        <v>130</v>
      </c>
      <c r="G58" s="22">
        <f t="shared" si="3"/>
        <v>129.9</v>
      </c>
      <c r="H58" s="125">
        <f t="shared" si="1"/>
        <v>99.92307692307692</v>
      </c>
    </row>
    <row r="59" spans="1:8" s="6" customFormat="1" ht="25.5" customHeight="1">
      <c r="A59" s="100" t="s">
        <v>149</v>
      </c>
      <c r="B59" s="140" t="s">
        <v>14</v>
      </c>
      <c r="C59" s="140" t="s">
        <v>48</v>
      </c>
      <c r="D59" s="140" t="s">
        <v>147</v>
      </c>
      <c r="E59" s="35" t="s">
        <v>150</v>
      </c>
      <c r="F59" s="22">
        <v>130</v>
      </c>
      <c r="G59" s="22">
        <v>129.9</v>
      </c>
      <c r="H59" s="125">
        <f t="shared" si="1"/>
        <v>99.92307692307692</v>
      </c>
    </row>
    <row r="60" spans="1:8" s="6" customFormat="1" ht="25.5">
      <c r="A60" s="20" t="s">
        <v>159</v>
      </c>
      <c r="B60" s="140" t="s">
        <v>48</v>
      </c>
      <c r="C60" s="140"/>
      <c r="D60" s="140"/>
      <c r="E60" s="35"/>
      <c r="F60" s="22">
        <f>F61</f>
        <v>184.9</v>
      </c>
      <c r="G60" s="22">
        <f>G61</f>
        <v>184.60000000000002</v>
      </c>
      <c r="H60" s="125">
        <f t="shared" si="1"/>
        <v>99.83775013520822</v>
      </c>
    </row>
    <row r="61" spans="1:8" s="6" customFormat="1" ht="12.75">
      <c r="A61" s="32" t="s">
        <v>160</v>
      </c>
      <c r="B61" s="140" t="s">
        <v>48</v>
      </c>
      <c r="C61" s="140" t="s">
        <v>14</v>
      </c>
      <c r="D61" s="140"/>
      <c r="E61" s="35"/>
      <c r="F61" s="22">
        <f>F62</f>
        <v>184.9</v>
      </c>
      <c r="G61" s="22">
        <f>G62</f>
        <v>184.60000000000002</v>
      </c>
      <c r="H61" s="125">
        <f t="shared" si="1"/>
        <v>99.83775013520822</v>
      </c>
    </row>
    <row r="62" spans="1:8" s="6" customFormat="1" ht="12.75">
      <c r="A62" s="20" t="s">
        <v>161</v>
      </c>
      <c r="B62" s="140" t="s">
        <v>48</v>
      </c>
      <c r="C62" s="140" t="s">
        <v>14</v>
      </c>
      <c r="D62" s="140" t="s">
        <v>167</v>
      </c>
      <c r="E62" s="35"/>
      <c r="F62" s="22">
        <f>F63+F64</f>
        <v>184.9</v>
      </c>
      <c r="G62" s="22">
        <f>G63+G64</f>
        <v>184.60000000000002</v>
      </c>
      <c r="H62" s="125">
        <f t="shared" si="1"/>
        <v>99.83775013520822</v>
      </c>
    </row>
    <row r="63" spans="1:8" s="6" customFormat="1" ht="12.75">
      <c r="A63" s="174" t="s">
        <v>163</v>
      </c>
      <c r="B63" s="140" t="s">
        <v>48</v>
      </c>
      <c r="C63" s="140" t="s">
        <v>14</v>
      </c>
      <c r="D63" s="140" t="s">
        <v>167</v>
      </c>
      <c r="E63" s="35" t="s">
        <v>164</v>
      </c>
      <c r="F63" s="22">
        <v>107.5</v>
      </c>
      <c r="G63" s="22">
        <v>107.2</v>
      </c>
      <c r="H63" s="125">
        <f t="shared" si="1"/>
        <v>99.72093023255815</v>
      </c>
    </row>
    <row r="64" spans="1:8" s="6" customFormat="1" ht="39" customHeight="1">
      <c r="A64" s="20" t="s">
        <v>165</v>
      </c>
      <c r="B64" s="140" t="s">
        <v>48</v>
      </c>
      <c r="C64" s="140" t="s">
        <v>14</v>
      </c>
      <c r="D64" s="140" t="s">
        <v>167</v>
      </c>
      <c r="E64" s="35" t="s">
        <v>166</v>
      </c>
      <c r="F64" s="22">
        <v>77.4</v>
      </c>
      <c r="G64" s="22">
        <v>77.4</v>
      </c>
      <c r="H64" s="125">
        <f t="shared" si="1"/>
        <v>100</v>
      </c>
    </row>
    <row r="65" spans="1:8" s="23" customFormat="1" ht="12.75">
      <c r="A65" s="20" t="s">
        <v>17</v>
      </c>
      <c r="B65" s="24" t="s">
        <v>18</v>
      </c>
      <c r="C65" s="27"/>
      <c r="D65" s="27"/>
      <c r="E65" s="27"/>
      <c r="F65" s="22">
        <f aca="true" t="shared" si="4" ref="F65:G67">F66</f>
        <v>100</v>
      </c>
      <c r="G65" s="22">
        <f t="shared" si="4"/>
        <v>100</v>
      </c>
      <c r="H65" s="125">
        <f t="shared" si="1"/>
        <v>100</v>
      </c>
    </row>
    <row r="66" spans="1:8" s="23" customFormat="1" ht="12.75">
      <c r="A66" s="20" t="s">
        <v>113</v>
      </c>
      <c r="B66" s="27" t="s">
        <v>18</v>
      </c>
      <c r="C66" s="27" t="s">
        <v>18</v>
      </c>
      <c r="D66" s="27"/>
      <c r="E66" s="27"/>
      <c r="F66" s="22">
        <f t="shared" si="4"/>
        <v>100</v>
      </c>
      <c r="G66" s="22">
        <f t="shared" si="4"/>
        <v>100</v>
      </c>
      <c r="H66" s="125">
        <f t="shared" si="1"/>
        <v>100</v>
      </c>
    </row>
    <row r="67" spans="1:8" s="23" customFormat="1" ht="27" customHeight="1">
      <c r="A67" s="98" t="s">
        <v>44</v>
      </c>
      <c r="B67" s="27" t="s">
        <v>18</v>
      </c>
      <c r="C67" s="27" t="s">
        <v>18</v>
      </c>
      <c r="D67" s="27" t="s">
        <v>85</v>
      </c>
      <c r="E67" s="27"/>
      <c r="F67" s="22">
        <f t="shared" si="4"/>
        <v>100</v>
      </c>
      <c r="G67" s="22">
        <f t="shared" si="4"/>
        <v>100</v>
      </c>
      <c r="H67" s="125">
        <f t="shared" si="1"/>
        <v>100</v>
      </c>
    </row>
    <row r="68" spans="1:8" s="23" customFormat="1" ht="26.25" customHeight="1">
      <c r="A68" s="98" t="s">
        <v>22</v>
      </c>
      <c r="B68" s="27" t="s">
        <v>18</v>
      </c>
      <c r="C68" s="27" t="s">
        <v>18</v>
      </c>
      <c r="D68" s="27" t="s">
        <v>85</v>
      </c>
      <c r="E68" s="27" t="s">
        <v>24</v>
      </c>
      <c r="F68" s="22">
        <v>100</v>
      </c>
      <c r="G68" s="22">
        <v>100</v>
      </c>
      <c r="H68" s="125">
        <f t="shared" si="1"/>
        <v>100</v>
      </c>
    </row>
    <row r="69" spans="1:8" s="23" customFormat="1" ht="12.75">
      <c r="A69" s="100" t="s">
        <v>11</v>
      </c>
      <c r="B69" s="24" t="s">
        <v>12</v>
      </c>
      <c r="C69" s="25"/>
      <c r="D69" s="26"/>
      <c r="E69" s="26"/>
      <c r="F69" s="22">
        <f aca="true" t="shared" si="5" ref="F69:G71">F70</f>
        <v>80</v>
      </c>
      <c r="G69" s="22">
        <f t="shared" si="5"/>
        <v>80</v>
      </c>
      <c r="H69" s="125">
        <f t="shared" si="1"/>
        <v>100</v>
      </c>
    </row>
    <row r="70" spans="1:8" s="23" customFormat="1" ht="12.75">
      <c r="A70" s="100" t="s">
        <v>13</v>
      </c>
      <c r="B70" s="24" t="s">
        <v>12</v>
      </c>
      <c r="C70" s="27" t="s">
        <v>14</v>
      </c>
      <c r="D70" s="26"/>
      <c r="E70" s="26"/>
      <c r="F70" s="22">
        <f t="shared" si="5"/>
        <v>80</v>
      </c>
      <c r="G70" s="22">
        <f t="shared" si="5"/>
        <v>80</v>
      </c>
      <c r="H70" s="125">
        <f t="shared" si="1"/>
        <v>100</v>
      </c>
    </row>
    <row r="71" spans="1:8" s="23" customFormat="1" ht="26.25" customHeight="1">
      <c r="A71" s="20" t="s">
        <v>131</v>
      </c>
      <c r="B71" s="24" t="s">
        <v>12</v>
      </c>
      <c r="C71" s="27" t="s">
        <v>14</v>
      </c>
      <c r="D71" s="11" t="s">
        <v>130</v>
      </c>
      <c r="E71" s="26"/>
      <c r="F71" s="22">
        <f t="shared" si="5"/>
        <v>80</v>
      </c>
      <c r="G71" s="22">
        <f t="shared" si="5"/>
        <v>80</v>
      </c>
      <c r="H71" s="125">
        <f t="shared" si="1"/>
        <v>100</v>
      </c>
    </row>
    <row r="72" spans="1:8" s="23" customFormat="1" ht="25.5">
      <c r="A72" s="20" t="s">
        <v>15</v>
      </c>
      <c r="B72" s="24" t="s">
        <v>12</v>
      </c>
      <c r="C72" s="27" t="s">
        <v>14</v>
      </c>
      <c r="D72" s="27" t="s">
        <v>130</v>
      </c>
      <c r="E72" s="27" t="s">
        <v>16</v>
      </c>
      <c r="F72" s="22">
        <v>80</v>
      </c>
      <c r="G72" s="22">
        <v>80</v>
      </c>
      <c r="H72" s="125">
        <f t="shared" si="1"/>
        <v>100</v>
      </c>
    </row>
    <row r="73" spans="1:8" s="19" customFormat="1" ht="15">
      <c r="A73" s="16" t="s">
        <v>51</v>
      </c>
      <c r="B73" s="74"/>
      <c r="C73" s="74"/>
      <c r="D73" s="74"/>
      <c r="E73" s="74"/>
      <c r="F73" s="181">
        <f aca="true" t="shared" si="6" ref="F73:G76">F74</f>
        <v>3858.6</v>
      </c>
      <c r="G73" s="181">
        <f t="shared" si="6"/>
        <v>3804.7</v>
      </c>
      <c r="H73" s="181">
        <f t="shared" si="1"/>
        <v>98.60312030270046</v>
      </c>
    </row>
    <row r="74" spans="1:8" s="23" customFormat="1" ht="12.75">
      <c r="A74" s="99" t="s">
        <v>47</v>
      </c>
      <c r="B74" s="27" t="s">
        <v>8</v>
      </c>
      <c r="C74" s="25"/>
      <c r="D74" s="26"/>
      <c r="E74" s="26"/>
      <c r="F74" s="22">
        <f t="shared" si="6"/>
        <v>3858.6</v>
      </c>
      <c r="G74" s="22">
        <f t="shared" si="6"/>
        <v>3804.7</v>
      </c>
      <c r="H74" s="125">
        <f t="shared" si="1"/>
        <v>98.60312030270046</v>
      </c>
    </row>
    <row r="75" spans="1:8" s="23" customFormat="1" ht="25.5">
      <c r="A75" s="20" t="s">
        <v>246</v>
      </c>
      <c r="B75" s="27" t="s">
        <v>8</v>
      </c>
      <c r="C75" s="27" t="s">
        <v>27</v>
      </c>
      <c r="D75" s="27"/>
      <c r="E75" s="27"/>
      <c r="F75" s="22">
        <f t="shared" si="6"/>
        <v>3858.6</v>
      </c>
      <c r="G75" s="22">
        <f t="shared" si="6"/>
        <v>3804.7</v>
      </c>
      <c r="H75" s="125">
        <f t="shared" si="1"/>
        <v>98.60312030270046</v>
      </c>
    </row>
    <row r="76" spans="1:8" s="23" customFormat="1" ht="25.5" customHeight="1">
      <c r="A76" s="20" t="s">
        <v>39</v>
      </c>
      <c r="B76" s="27" t="s">
        <v>8</v>
      </c>
      <c r="C76" s="27" t="s">
        <v>27</v>
      </c>
      <c r="D76" s="27" t="s">
        <v>49</v>
      </c>
      <c r="E76" s="27"/>
      <c r="F76" s="22">
        <f t="shared" si="6"/>
        <v>3858.6</v>
      </c>
      <c r="G76" s="22">
        <f t="shared" si="6"/>
        <v>3804.7</v>
      </c>
      <c r="H76" s="125">
        <f aca="true" t="shared" si="7" ref="H76:H113">G76/F76*100</f>
        <v>98.60312030270046</v>
      </c>
    </row>
    <row r="77" spans="1:8" s="23" customFormat="1" ht="12.75">
      <c r="A77" s="20" t="s">
        <v>133</v>
      </c>
      <c r="B77" s="27" t="s">
        <v>8</v>
      </c>
      <c r="C77" s="27" t="s">
        <v>27</v>
      </c>
      <c r="D77" s="27" t="s">
        <v>49</v>
      </c>
      <c r="E77" s="27" t="s">
        <v>132</v>
      </c>
      <c r="F77" s="164">
        <v>3858.6</v>
      </c>
      <c r="G77" s="22">
        <v>3804.7</v>
      </c>
      <c r="H77" s="125">
        <f t="shared" si="7"/>
        <v>98.60312030270046</v>
      </c>
    </row>
    <row r="78" spans="1:8" s="19" customFormat="1" ht="47.25" customHeight="1">
      <c r="A78" s="16" t="s">
        <v>52</v>
      </c>
      <c r="B78" s="92"/>
      <c r="C78" s="76"/>
      <c r="D78" s="76"/>
      <c r="E78" s="76"/>
      <c r="F78" s="181">
        <f>F79+F92</f>
        <v>126119.7</v>
      </c>
      <c r="G78" s="181">
        <f>G79+G92</f>
        <v>126625.3</v>
      </c>
      <c r="H78" s="181">
        <f t="shared" si="7"/>
        <v>100.40088899672297</v>
      </c>
    </row>
    <row r="79" spans="1:8" s="23" customFormat="1" ht="12.75">
      <c r="A79" s="20" t="s">
        <v>53</v>
      </c>
      <c r="B79" s="24" t="s">
        <v>54</v>
      </c>
      <c r="C79" s="27"/>
      <c r="D79" s="27"/>
      <c r="E79" s="27"/>
      <c r="F79" s="22">
        <f>F80+F85</f>
        <v>96203.5</v>
      </c>
      <c r="G79" s="22">
        <f>G80+G85</f>
        <v>96986.5</v>
      </c>
      <c r="H79" s="125">
        <f t="shared" si="7"/>
        <v>100.8138997021938</v>
      </c>
    </row>
    <row r="80" spans="1:8" s="23" customFormat="1" ht="12.75">
      <c r="A80" s="20" t="s">
        <v>55</v>
      </c>
      <c r="B80" s="24" t="s">
        <v>54</v>
      </c>
      <c r="C80" s="27" t="s">
        <v>8</v>
      </c>
      <c r="D80" s="27"/>
      <c r="E80" s="27"/>
      <c r="F80" s="22">
        <f>F81</f>
        <v>59503</v>
      </c>
      <c r="G80" s="22">
        <f>G81</f>
        <v>60645.3</v>
      </c>
      <c r="H80" s="125">
        <f t="shared" si="7"/>
        <v>101.91973513940474</v>
      </c>
    </row>
    <row r="81" spans="1:8" s="23" customFormat="1" ht="12.75">
      <c r="A81" s="20" t="s">
        <v>56</v>
      </c>
      <c r="B81" s="24" t="s">
        <v>54</v>
      </c>
      <c r="C81" s="27" t="s">
        <v>8</v>
      </c>
      <c r="D81" s="27" t="s">
        <v>57</v>
      </c>
      <c r="E81" s="27"/>
      <c r="F81" s="22">
        <f>F83+F84</f>
        <v>59503</v>
      </c>
      <c r="G81" s="22">
        <f>G83+G84</f>
        <v>60645.3</v>
      </c>
      <c r="H81" s="125">
        <f t="shared" si="7"/>
        <v>101.91973513940474</v>
      </c>
    </row>
    <row r="82" spans="1:8" s="2" customFormat="1" ht="12.75" hidden="1">
      <c r="A82" s="36" t="s">
        <v>136</v>
      </c>
      <c r="B82" s="24" t="s">
        <v>54</v>
      </c>
      <c r="C82" s="27" t="s">
        <v>8</v>
      </c>
      <c r="D82" s="27" t="s">
        <v>57</v>
      </c>
      <c r="E82" s="27" t="s">
        <v>135</v>
      </c>
      <c r="F82" s="22">
        <v>0</v>
      </c>
      <c r="G82" s="22"/>
      <c r="H82" s="125" t="e">
        <f t="shared" si="7"/>
        <v>#DIV/0!</v>
      </c>
    </row>
    <row r="83" spans="1:8" s="23" customFormat="1" ht="12.75">
      <c r="A83" s="195" t="s">
        <v>208</v>
      </c>
      <c r="B83" s="24" t="s">
        <v>54</v>
      </c>
      <c r="C83" s="27" t="s">
        <v>8</v>
      </c>
      <c r="D83" s="27" t="s">
        <v>57</v>
      </c>
      <c r="E83" s="27" t="s">
        <v>9</v>
      </c>
      <c r="F83" s="22">
        <v>27382</v>
      </c>
      <c r="G83" s="22">
        <v>27224.3</v>
      </c>
      <c r="H83" s="125">
        <f t="shared" si="7"/>
        <v>99.4240742093346</v>
      </c>
    </row>
    <row r="84" spans="1:8" s="23" customFormat="1" ht="53.25" customHeight="1">
      <c r="A84" s="194" t="s">
        <v>291</v>
      </c>
      <c r="B84" s="24" t="s">
        <v>54</v>
      </c>
      <c r="C84" s="27" t="s">
        <v>8</v>
      </c>
      <c r="D84" s="27" t="s">
        <v>57</v>
      </c>
      <c r="E84" s="27" t="s">
        <v>255</v>
      </c>
      <c r="F84" s="22">
        <v>32121</v>
      </c>
      <c r="G84" s="22">
        <v>33421</v>
      </c>
      <c r="H84" s="125">
        <f t="shared" si="7"/>
        <v>104.04719653809033</v>
      </c>
    </row>
    <row r="85" spans="1:8" s="23" customFormat="1" ht="12.75">
      <c r="A85" s="20" t="s">
        <v>58</v>
      </c>
      <c r="B85" s="24" t="s">
        <v>54</v>
      </c>
      <c r="C85" s="27" t="s">
        <v>14</v>
      </c>
      <c r="D85" s="27"/>
      <c r="E85" s="27"/>
      <c r="F85" s="22">
        <f>F86</f>
        <v>36700.5</v>
      </c>
      <c r="G85" s="22">
        <f>G86</f>
        <v>36341.2</v>
      </c>
      <c r="H85" s="125">
        <f t="shared" si="7"/>
        <v>99.0209942643833</v>
      </c>
    </row>
    <row r="86" spans="1:8" s="23" customFormat="1" ht="12.75">
      <c r="A86" s="20" t="s">
        <v>59</v>
      </c>
      <c r="B86" s="24" t="s">
        <v>54</v>
      </c>
      <c r="C86" s="27" t="s">
        <v>14</v>
      </c>
      <c r="D86" s="27" t="s">
        <v>60</v>
      </c>
      <c r="E86" s="27"/>
      <c r="F86" s="22">
        <f>F88+F90+F91</f>
        <v>36700.5</v>
      </c>
      <c r="G86" s="22">
        <f>G88+G90+G91</f>
        <v>36341.2</v>
      </c>
      <c r="H86" s="125">
        <f t="shared" si="7"/>
        <v>99.0209942643833</v>
      </c>
    </row>
    <row r="87" spans="1:8" s="23" customFormat="1" ht="12.75" hidden="1">
      <c r="A87" s="20" t="s">
        <v>136</v>
      </c>
      <c r="B87" s="24" t="s">
        <v>54</v>
      </c>
      <c r="C87" s="27" t="s">
        <v>14</v>
      </c>
      <c r="D87" s="27" t="s">
        <v>60</v>
      </c>
      <c r="E87" s="27" t="s">
        <v>135</v>
      </c>
      <c r="F87" s="22">
        <v>0</v>
      </c>
      <c r="G87" s="22"/>
      <c r="H87" s="125" t="e">
        <f t="shared" si="7"/>
        <v>#DIV/0!</v>
      </c>
    </row>
    <row r="88" spans="1:8" s="23" customFormat="1" ht="12.75">
      <c r="A88" s="194" t="s">
        <v>213</v>
      </c>
      <c r="B88" s="24" t="s">
        <v>54</v>
      </c>
      <c r="C88" s="27" t="s">
        <v>14</v>
      </c>
      <c r="D88" s="27" t="s">
        <v>60</v>
      </c>
      <c r="E88" s="27" t="s">
        <v>212</v>
      </c>
      <c r="F88" s="22">
        <v>2544</v>
      </c>
      <c r="G88" s="22">
        <v>2543.3</v>
      </c>
      <c r="H88" s="125">
        <f t="shared" si="7"/>
        <v>99.97248427672957</v>
      </c>
    </row>
    <row r="89" spans="1:8" s="2" customFormat="1" ht="12" customHeight="1" hidden="1">
      <c r="A89" s="36" t="s">
        <v>61</v>
      </c>
      <c r="B89" s="24" t="s">
        <v>54</v>
      </c>
      <c r="C89" s="27" t="s">
        <v>14</v>
      </c>
      <c r="D89" s="27" t="s">
        <v>60</v>
      </c>
      <c r="E89" s="27" t="s">
        <v>62</v>
      </c>
      <c r="F89" s="22">
        <v>0</v>
      </c>
      <c r="G89" s="22"/>
      <c r="H89" s="125" t="e">
        <f t="shared" si="7"/>
        <v>#DIV/0!</v>
      </c>
    </row>
    <row r="90" spans="1:8" s="2" customFormat="1" ht="52.5" customHeight="1">
      <c r="A90" s="139" t="s">
        <v>256</v>
      </c>
      <c r="B90" s="24" t="s">
        <v>54</v>
      </c>
      <c r="C90" s="27" t="s">
        <v>14</v>
      </c>
      <c r="D90" s="27" t="s">
        <v>60</v>
      </c>
      <c r="E90" s="27" t="s">
        <v>257</v>
      </c>
      <c r="F90" s="22">
        <v>21458</v>
      </c>
      <c r="G90" s="22">
        <v>21099.4</v>
      </c>
      <c r="H90" s="125">
        <f t="shared" si="7"/>
        <v>98.328828408985</v>
      </c>
    </row>
    <row r="91" spans="1:8" s="2" customFormat="1" ht="51" customHeight="1">
      <c r="A91" s="194" t="s">
        <v>258</v>
      </c>
      <c r="B91" s="24" t="s">
        <v>54</v>
      </c>
      <c r="C91" s="27" t="s">
        <v>14</v>
      </c>
      <c r="D91" s="27" t="s">
        <v>60</v>
      </c>
      <c r="E91" s="27" t="s">
        <v>259</v>
      </c>
      <c r="F91" s="22">
        <v>12698.5</v>
      </c>
      <c r="G91" s="22">
        <v>12698.5</v>
      </c>
      <c r="H91" s="125">
        <f t="shared" si="7"/>
        <v>100</v>
      </c>
    </row>
    <row r="92" spans="1:8" s="23" customFormat="1" ht="12.75">
      <c r="A92" s="37" t="s">
        <v>63</v>
      </c>
      <c r="B92" s="24" t="s">
        <v>64</v>
      </c>
      <c r="C92" s="27"/>
      <c r="D92" s="27"/>
      <c r="E92" s="27"/>
      <c r="F92" s="22">
        <f>F93</f>
        <v>29916.2</v>
      </c>
      <c r="G92" s="22">
        <f>G93</f>
        <v>29638.800000000003</v>
      </c>
      <c r="H92" s="125">
        <f t="shared" si="7"/>
        <v>99.07274319599415</v>
      </c>
    </row>
    <row r="93" spans="1:8" s="23" customFormat="1" ht="12.75">
      <c r="A93" s="37" t="s">
        <v>129</v>
      </c>
      <c r="B93" s="24" t="s">
        <v>64</v>
      </c>
      <c r="C93" s="27" t="s">
        <v>48</v>
      </c>
      <c r="D93" s="27"/>
      <c r="E93" s="27"/>
      <c r="F93" s="22">
        <f>F94+F97</f>
        <v>29916.2</v>
      </c>
      <c r="G93" s="22">
        <f>G94+G97</f>
        <v>29638.800000000003</v>
      </c>
      <c r="H93" s="125">
        <f t="shared" si="7"/>
        <v>99.07274319599415</v>
      </c>
    </row>
    <row r="94" spans="1:8" s="6" customFormat="1" ht="12.75">
      <c r="A94" s="100" t="s">
        <v>66</v>
      </c>
      <c r="B94" s="24" t="s">
        <v>64</v>
      </c>
      <c r="C94" s="27" t="s">
        <v>48</v>
      </c>
      <c r="D94" s="27" t="s">
        <v>224</v>
      </c>
      <c r="E94" s="27"/>
      <c r="F94" s="22">
        <f>F96</f>
        <v>1467.2</v>
      </c>
      <c r="G94" s="22">
        <f>G96</f>
        <v>1463</v>
      </c>
      <c r="H94" s="125">
        <f t="shared" si="7"/>
        <v>99.71374045801527</v>
      </c>
    </row>
    <row r="95" spans="1:8" s="6" customFormat="1" ht="36.75" customHeight="1" hidden="1">
      <c r="A95" s="100" t="s">
        <v>226</v>
      </c>
      <c r="B95" s="24" t="s">
        <v>64</v>
      </c>
      <c r="C95" s="27" t="s">
        <v>48</v>
      </c>
      <c r="D95" s="27" t="s">
        <v>224</v>
      </c>
      <c r="E95" s="27" t="s">
        <v>225</v>
      </c>
      <c r="F95" s="22">
        <v>0</v>
      </c>
      <c r="G95" s="22"/>
      <c r="H95" s="125" t="e">
        <f t="shared" si="7"/>
        <v>#DIV/0!</v>
      </c>
    </row>
    <row r="96" spans="1:8" s="6" customFormat="1" ht="12.75">
      <c r="A96" s="175" t="s">
        <v>142</v>
      </c>
      <c r="B96" s="24" t="s">
        <v>64</v>
      </c>
      <c r="C96" s="27" t="s">
        <v>48</v>
      </c>
      <c r="D96" s="27" t="s">
        <v>224</v>
      </c>
      <c r="E96" s="27" t="s">
        <v>141</v>
      </c>
      <c r="F96" s="22">
        <v>1467.2</v>
      </c>
      <c r="G96" s="22">
        <v>1463</v>
      </c>
      <c r="H96" s="125">
        <f t="shared" si="7"/>
        <v>99.71374045801527</v>
      </c>
    </row>
    <row r="97" spans="1:8" s="23" customFormat="1" ht="12.75">
      <c r="A97" s="20" t="s">
        <v>139</v>
      </c>
      <c r="B97" s="24" t="s">
        <v>64</v>
      </c>
      <c r="C97" s="27" t="s">
        <v>48</v>
      </c>
      <c r="D97" s="27" t="s">
        <v>137</v>
      </c>
      <c r="E97" s="27"/>
      <c r="F97" s="22">
        <f>F99+F101</f>
        <v>28449</v>
      </c>
      <c r="G97" s="22">
        <f>G99+G101</f>
        <v>28175.800000000003</v>
      </c>
      <c r="H97" s="125">
        <f t="shared" si="7"/>
        <v>99.03968505044115</v>
      </c>
    </row>
    <row r="98" spans="1:8" s="6" customFormat="1" ht="40.5" customHeight="1" hidden="1">
      <c r="A98" s="20" t="s">
        <v>215</v>
      </c>
      <c r="B98" s="24" t="s">
        <v>64</v>
      </c>
      <c r="C98" s="27" t="s">
        <v>48</v>
      </c>
      <c r="D98" s="27" t="s">
        <v>137</v>
      </c>
      <c r="E98" s="27" t="s">
        <v>216</v>
      </c>
      <c r="F98" s="22">
        <v>0</v>
      </c>
      <c r="G98" s="22"/>
      <c r="H98" s="125" t="e">
        <f t="shared" si="7"/>
        <v>#DIV/0!</v>
      </c>
    </row>
    <row r="99" spans="1:8" s="6" customFormat="1" ht="41.25" customHeight="1">
      <c r="A99" s="100" t="s">
        <v>265</v>
      </c>
      <c r="B99" s="24" t="s">
        <v>64</v>
      </c>
      <c r="C99" s="27" t="s">
        <v>48</v>
      </c>
      <c r="D99" s="27" t="s">
        <v>137</v>
      </c>
      <c r="E99" s="27" t="s">
        <v>264</v>
      </c>
      <c r="F99" s="22">
        <v>864</v>
      </c>
      <c r="G99" s="22">
        <v>854.9</v>
      </c>
      <c r="H99" s="125">
        <f t="shared" si="7"/>
        <v>98.94675925925925</v>
      </c>
    </row>
    <row r="100" spans="1:8" s="23" customFormat="1" ht="25.5" hidden="1">
      <c r="A100" s="221" t="s">
        <v>244</v>
      </c>
      <c r="B100" s="24" t="s">
        <v>64</v>
      </c>
      <c r="C100" s="27" t="s">
        <v>48</v>
      </c>
      <c r="D100" s="27" t="s">
        <v>137</v>
      </c>
      <c r="E100" s="27" t="s">
        <v>138</v>
      </c>
      <c r="F100" s="22">
        <v>0</v>
      </c>
      <c r="G100" s="22"/>
      <c r="H100" s="125" t="e">
        <f t="shared" si="7"/>
        <v>#DIV/0!</v>
      </c>
    </row>
    <row r="101" spans="1:8" s="6" customFormat="1" ht="27.75" customHeight="1">
      <c r="A101" s="100" t="s">
        <v>245</v>
      </c>
      <c r="B101" s="24" t="s">
        <v>64</v>
      </c>
      <c r="C101" s="27" t="s">
        <v>48</v>
      </c>
      <c r="D101" s="27" t="s">
        <v>137</v>
      </c>
      <c r="E101" s="35" t="s">
        <v>217</v>
      </c>
      <c r="F101" s="22">
        <v>27585</v>
      </c>
      <c r="G101" s="22">
        <v>27320.9</v>
      </c>
      <c r="H101" s="125">
        <f t="shared" si="7"/>
        <v>99.04259561355809</v>
      </c>
    </row>
    <row r="102" spans="1:8" s="6" customFormat="1" ht="15.75" customHeight="1" hidden="1">
      <c r="A102" s="100" t="s">
        <v>241</v>
      </c>
      <c r="B102" s="24" t="s">
        <v>64</v>
      </c>
      <c r="C102" s="27" t="s">
        <v>48</v>
      </c>
      <c r="D102" s="27" t="s">
        <v>137</v>
      </c>
      <c r="E102" s="35" t="s">
        <v>240</v>
      </c>
      <c r="F102" s="22">
        <v>0</v>
      </c>
      <c r="G102" s="22"/>
      <c r="H102" s="125" t="e">
        <f t="shared" si="7"/>
        <v>#DIV/0!</v>
      </c>
    </row>
    <row r="103" spans="1:8" s="23" customFormat="1" ht="12.75" hidden="1">
      <c r="A103" s="20" t="s">
        <v>65</v>
      </c>
      <c r="B103" s="24" t="s">
        <v>64</v>
      </c>
      <c r="C103" s="27" t="s">
        <v>27</v>
      </c>
      <c r="D103" s="27"/>
      <c r="E103" s="27"/>
      <c r="F103" s="22">
        <v>0</v>
      </c>
      <c r="G103" s="22"/>
      <c r="H103" s="125" t="e">
        <f t="shared" si="7"/>
        <v>#DIV/0!</v>
      </c>
    </row>
    <row r="104" spans="1:8" s="23" customFormat="1" ht="12.75" hidden="1">
      <c r="A104" s="20" t="s">
        <v>66</v>
      </c>
      <c r="B104" s="24" t="s">
        <v>64</v>
      </c>
      <c r="C104" s="27" t="s">
        <v>27</v>
      </c>
      <c r="D104" s="27" t="s">
        <v>67</v>
      </c>
      <c r="E104" s="27"/>
      <c r="F104" s="22">
        <v>0</v>
      </c>
      <c r="G104" s="22"/>
      <c r="H104" s="125" t="e">
        <f t="shared" si="7"/>
        <v>#DIV/0!</v>
      </c>
    </row>
    <row r="105" spans="1:8" s="23" customFormat="1" ht="12.75" hidden="1">
      <c r="A105" s="20" t="s">
        <v>142</v>
      </c>
      <c r="B105" s="24" t="s">
        <v>64</v>
      </c>
      <c r="C105" s="27" t="s">
        <v>27</v>
      </c>
      <c r="D105" s="27" t="s">
        <v>67</v>
      </c>
      <c r="E105" s="27" t="s">
        <v>141</v>
      </c>
      <c r="F105" s="22">
        <v>0</v>
      </c>
      <c r="G105" s="22"/>
      <c r="H105" s="125" t="e">
        <f t="shared" si="7"/>
        <v>#DIV/0!</v>
      </c>
    </row>
    <row r="106" spans="1:8" s="19" customFormat="1" ht="30">
      <c r="A106" s="16" t="s">
        <v>235</v>
      </c>
      <c r="B106" s="92"/>
      <c r="C106" s="76"/>
      <c r="D106" s="76"/>
      <c r="E106" s="76"/>
      <c r="F106" s="181">
        <f>F107</f>
        <v>449.9</v>
      </c>
      <c r="G106" s="181">
        <f>G107</f>
        <v>449.9</v>
      </c>
      <c r="H106" s="181">
        <f t="shared" si="7"/>
        <v>100</v>
      </c>
    </row>
    <row r="107" spans="1:8" s="23" customFormat="1" ht="12.75">
      <c r="A107" s="20" t="s">
        <v>53</v>
      </c>
      <c r="B107" s="24" t="s">
        <v>54</v>
      </c>
      <c r="C107" s="27"/>
      <c r="D107" s="27"/>
      <c r="E107" s="27"/>
      <c r="F107" s="22">
        <f>F108</f>
        <v>449.9</v>
      </c>
      <c r="G107" s="22">
        <f>G108</f>
        <v>449.9</v>
      </c>
      <c r="H107" s="125">
        <f t="shared" si="7"/>
        <v>100</v>
      </c>
    </row>
    <row r="108" spans="1:8" s="23" customFormat="1" ht="12.75">
      <c r="A108" s="20" t="s">
        <v>58</v>
      </c>
      <c r="B108" s="24" t="s">
        <v>54</v>
      </c>
      <c r="C108" s="27" t="s">
        <v>14</v>
      </c>
      <c r="D108" s="27"/>
      <c r="E108" s="27"/>
      <c r="F108" s="22">
        <f>F111</f>
        <v>449.9</v>
      </c>
      <c r="G108" s="22">
        <f>G111</f>
        <v>449.9</v>
      </c>
      <c r="H108" s="125">
        <f t="shared" si="7"/>
        <v>100</v>
      </c>
    </row>
    <row r="109" spans="1:8" s="23" customFormat="1" ht="12.75" hidden="1">
      <c r="A109" s="20" t="s">
        <v>59</v>
      </c>
      <c r="B109" s="24" t="s">
        <v>54</v>
      </c>
      <c r="C109" s="27" t="s">
        <v>14</v>
      </c>
      <c r="D109" s="27" t="s">
        <v>60</v>
      </c>
      <c r="E109" s="27"/>
      <c r="F109" s="22"/>
      <c r="G109" s="22"/>
      <c r="H109" s="125" t="e">
        <f t="shared" si="7"/>
        <v>#DIV/0!</v>
      </c>
    </row>
    <row r="110" spans="1:8" s="23" customFormat="1" ht="15" customHeight="1" hidden="1">
      <c r="A110" s="36" t="s">
        <v>61</v>
      </c>
      <c r="B110" s="24" t="s">
        <v>54</v>
      </c>
      <c r="C110" s="27" t="s">
        <v>14</v>
      </c>
      <c r="D110" s="27" t="s">
        <v>60</v>
      </c>
      <c r="E110" s="27" t="s">
        <v>62</v>
      </c>
      <c r="F110" s="22"/>
      <c r="G110" s="22"/>
      <c r="H110" s="125" t="e">
        <f t="shared" si="7"/>
        <v>#DIV/0!</v>
      </c>
    </row>
    <row r="111" spans="1:8" s="23" customFormat="1" ht="15" customHeight="1">
      <c r="A111" s="224" t="s">
        <v>262</v>
      </c>
      <c r="B111" s="24" t="s">
        <v>54</v>
      </c>
      <c r="C111" s="27" t="s">
        <v>14</v>
      </c>
      <c r="D111" s="223" t="s">
        <v>260</v>
      </c>
      <c r="E111" s="27"/>
      <c r="F111" s="22">
        <f>F112</f>
        <v>449.9</v>
      </c>
      <c r="G111" s="22">
        <f>G112</f>
        <v>449.9</v>
      </c>
      <c r="H111" s="125">
        <f t="shared" si="7"/>
        <v>100</v>
      </c>
    </row>
    <row r="112" spans="1:8" s="23" customFormat="1" ht="15" customHeight="1">
      <c r="A112" s="139" t="s">
        <v>263</v>
      </c>
      <c r="B112" s="24" t="s">
        <v>54</v>
      </c>
      <c r="C112" s="27" t="s">
        <v>14</v>
      </c>
      <c r="D112" s="223" t="s">
        <v>260</v>
      </c>
      <c r="E112" s="223" t="s">
        <v>261</v>
      </c>
      <c r="F112" s="57">
        <v>449.9</v>
      </c>
      <c r="G112" s="22">
        <v>449.9</v>
      </c>
      <c r="H112" s="125">
        <f t="shared" si="7"/>
        <v>100</v>
      </c>
    </row>
    <row r="113" spans="1:8" s="19" customFormat="1" ht="15">
      <c r="A113" s="216" t="s">
        <v>68</v>
      </c>
      <c r="B113" s="73"/>
      <c r="C113" s="74"/>
      <c r="D113" s="74"/>
      <c r="E113" s="74"/>
      <c r="F113" s="141">
        <f>F106+F78+F73+F47+F22+F17+F12</f>
        <v>308320.1</v>
      </c>
      <c r="G113" s="141">
        <f>G106+G78+G73+G47+G22+G17+G12</f>
        <v>304915.5</v>
      </c>
      <c r="H113" s="181">
        <f t="shared" si="7"/>
        <v>98.89575801253308</v>
      </c>
    </row>
    <row r="114" spans="1:6" s="23" customFormat="1" ht="12.75">
      <c r="A114" s="1"/>
      <c r="B114" s="102"/>
      <c r="C114" s="103"/>
      <c r="D114" s="104"/>
      <c r="E114" s="104"/>
      <c r="F114" s="182"/>
    </row>
    <row r="115" spans="1:6" s="23" customFormat="1" ht="15.75">
      <c r="A115" s="1"/>
      <c r="B115" s="102"/>
      <c r="C115" s="103"/>
      <c r="D115" s="104"/>
      <c r="E115" s="104"/>
      <c r="F115" s="191"/>
    </row>
    <row r="116" spans="1:5" s="23" customFormat="1" ht="12.75">
      <c r="A116" s="1"/>
      <c r="B116" s="102"/>
      <c r="C116" s="103"/>
      <c r="D116" s="104"/>
      <c r="E116" s="104"/>
    </row>
    <row r="117" spans="1:5" s="23" customFormat="1" ht="12.75">
      <c r="A117" s="93"/>
      <c r="B117" s="102"/>
      <c r="C117" s="103"/>
      <c r="D117" s="104"/>
      <c r="E117" s="104"/>
    </row>
    <row r="118" ht="15.75" customHeight="1">
      <c r="A118" s="225" t="s">
        <v>269</v>
      </c>
    </row>
    <row r="119" ht="16.5" customHeight="1">
      <c r="A119" s="225" t="s">
        <v>270</v>
      </c>
    </row>
    <row r="120" spans="1:3" s="228" customFormat="1" ht="15.75">
      <c r="A120" s="225" t="s">
        <v>271</v>
      </c>
      <c r="B120" s="226"/>
      <c r="C120" s="227"/>
    </row>
    <row r="121" spans="1:8" s="228" customFormat="1" ht="15.75">
      <c r="A121" s="225" t="s">
        <v>272</v>
      </c>
      <c r="B121" s="226"/>
      <c r="C121" s="227"/>
      <c r="E121" s="246" t="s">
        <v>274</v>
      </c>
      <c r="F121" s="246"/>
      <c r="G121" s="246"/>
      <c r="H121" s="246"/>
    </row>
    <row r="122" spans="1:5" s="23" customFormat="1" ht="12.75">
      <c r="A122" s="1"/>
      <c r="B122" s="102"/>
      <c r="C122" s="103"/>
      <c r="D122" s="104"/>
      <c r="E122" s="104"/>
    </row>
    <row r="123" spans="1:5" s="23" customFormat="1" ht="12.75">
      <c r="A123" s="1"/>
      <c r="B123" s="102"/>
      <c r="C123" s="103"/>
      <c r="D123" s="104"/>
      <c r="E123" s="104"/>
    </row>
    <row r="124" spans="1:5" s="23" customFormat="1" ht="12.75">
      <c r="A124" s="1"/>
      <c r="B124" s="102"/>
      <c r="C124" s="103"/>
      <c r="D124" s="104"/>
      <c r="E124" s="104"/>
    </row>
    <row r="125" spans="1:5" s="23" customFormat="1" ht="12.75">
      <c r="A125" s="1"/>
      <c r="B125" s="102"/>
      <c r="C125" s="103"/>
      <c r="D125" s="104"/>
      <c r="E125" s="104"/>
    </row>
    <row r="126" spans="1:5" s="23" customFormat="1" ht="12.75">
      <c r="A126" s="1"/>
      <c r="B126" s="102"/>
      <c r="C126" s="103"/>
      <c r="D126" s="104"/>
      <c r="E126" s="104"/>
    </row>
    <row r="127" spans="1:5" s="23" customFormat="1" ht="12.75">
      <c r="A127" s="1"/>
      <c r="B127" s="102"/>
      <c r="C127" s="103"/>
      <c r="D127" s="104"/>
      <c r="E127" s="104"/>
    </row>
    <row r="128" spans="1:5" s="23" customFormat="1" ht="12.75">
      <c r="A128" s="1"/>
      <c r="B128" s="102"/>
      <c r="C128" s="103"/>
      <c r="D128" s="104"/>
      <c r="E128" s="104"/>
    </row>
    <row r="129" spans="1:5" s="23" customFormat="1" ht="12.75">
      <c r="A129" s="1"/>
      <c r="B129" s="102"/>
      <c r="C129" s="103"/>
      <c r="D129" s="104"/>
      <c r="E129" s="104"/>
    </row>
    <row r="130" spans="1:5" s="23" customFormat="1" ht="12.75">
      <c r="A130" s="1"/>
      <c r="B130" s="102"/>
      <c r="C130" s="103"/>
      <c r="D130" s="104"/>
      <c r="E130" s="104"/>
    </row>
    <row r="131" spans="1:5" s="23" customFormat="1" ht="12.75">
      <c r="A131" s="1"/>
      <c r="B131" s="102"/>
      <c r="C131" s="103"/>
      <c r="D131" s="104"/>
      <c r="E131" s="104"/>
    </row>
    <row r="132" spans="1:5" s="23" customFormat="1" ht="12.75">
      <c r="A132" s="1"/>
      <c r="B132" s="102"/>
      <c r="C132" s="103"/>
      <c r="D132" s="104"/>
      <c r="E132" s="104"/>
    </row>
    <row r="133" spans="1:5" s="23" customFormat="1" ht="12.75">
      <c r="A133" s="1"/>
      <c r="B133" s="102"/>
      <c r="C133" s="103"/>
      <c r="D133" s="104"/>
      <c r="E133" s="104"/>
    </row>
    <row r="134" spans="1:5" s="23" customFormat="1" ht="12.75">
      <c r="A134" s="1"/>
      <c r="B134" s="102"/>
      <c r="C134" s="103"/>
      <c r="D134" s="104"/>
      <c r="E134" s="104"/>
    </row>
    <row r="135" spans="1:5" s="23" customFormat="1" ht="12.75">
      <c r="A135" s="1"/>
      <c r="B135" s="2"/>
      <c r="C135" s="8"/>
      <c r="D135"/>
      <c r="E135"/>
    </row>
    <row r="136" spans="1:5" s="23" customFormat="1" ht="12.75">
      <c r="A136" s="1"/>
      <c r="B136" s="2"/>
      <c r="C136" s="8"/>
      <c r="D136"/>
      <c r="E136"/>
    </row>
    <row r="137" spans="1:5" s="23" customFormat="1" ht="12.75">
      <c r="A137" s="1"/>
      <c r="B137" s="2"/>
      <c r="C137" s="8"/>
      <c r="D137"/>
      <c r="E137"/>
    </row>
    <row r="138" spans="1:5" s="23" customFormat="1" ht="12.75">
      <c r="A138" s="1"/>
      <c r="B138" s="2"/>
      <c r="C138" s="8"/>
      <c r="D138"/>
      <c r="E138"/>
    </row>
    <row r="139" spans="1:5" s="23" customFormat="1" ht="12.75">
      <c r="A139" s="1"/>
      <c r="B139" s="2"/>
      <c r="C139" s="8"/>
      <c r="D139"/>
      <c r="E139"/>
    </row>
    <row r="140" spans="1:5" s="23" customFormat="1" ht="12.75">
      <c r="A140" s="1"/>
      <c r="B140" s="2"/>
      <c r="C140" s="8"/>
      <c r="D140"/>
      <c r="E140"/>
    </row>
    <row r="141" spans="1:5" s="23" customFormat="1" ht="12.75">
      <c r="A141" s="1"/>
      <c r="B141" s="2"/>
      <c r="C141" s="8"/>
      <c r="D141"/>
      <c r="E141"/>
    </row>
    <row r="142" spans="1:5" s="23" customFormat="1" ht="12.75">
      <c r="A142" s="1"/>
      <c r="B142" s="2"/>
      <c r="C142" s="8"/>
      <c r="D142"/>
      <c r="E142"/>
    </row>
  </sheetData>
  <mergeCells count="8">
    <mergeCell ref="G9:G10"/>
    <mergeCell ref="H9:H10"/>
    <mergeCell ref="A6:H6"/>
    <mergeCell ref="E121:H121"/>
    <mergeCell ref="A9:A10"/>
    <mergeCell ref="B9:E9"/>
    <mergeCell ref="F9:F10"/>
    <mergeCell ref="G8:H8"/>
  </mergeCells>
  <printOptions/>
  <pageMargins left="0.3937007874015748" right="0" top="0.3937007874015748" bottom="0.31496062992125984" header="0" footer="0"/>
  <pageSetup horizontalDpi="600" verticalDpi="600" orientation="portrait" paperSize="9" scale="95"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H133"/>
  <sheetViews>
    <sheetView zoomScale="90" zoomScaleNormal="90" workbookViewId="0" topLeftCell="A5">
      <selection activeCell="F91" sqref="F91:F95"/>
    </sheetView>
  </sheetViews>
  <sheetFormatPr defaultColWidth="9.00390625" defaultRowHeight="12.75"/>
  <cols>
    <col min="1" max="1" width="47.00390625" style="152" customWidth="1"/>
    <col min="2" max="2" width="5.375" style="105" customWidth="1"/>
    <col min="3" max="3" width="5.625" style="8" customWidth="1"/>
    <col min="4" max="4" width="11.00390625" style="0" customWidth="1"/>
    <col min="5" max="5" width="5.00390625" style="0" customWidth="1"/>
    <col min="6" max="6" width="11.125" style="0" customWidth="1"/>
    <col min="7" max="7" width="10.125" style="0" customWidth="1"/>
    <col min="8" max="8" width="8.00390625" style="0" customWidth="1"/>
  </cols>
  <sheetData>
    <row r="1" ht="12.75">
      <c r="H1" s="5" t="s">
        <v>114</v>
      </c>
    </row>
    <row r="2" ht="12.75">
      <c r="H2" s="5" t="s">
        <v>209</v>
      </c>
    </row>
    <row r="3" ht="12.75">
      <c r="H3" s="170" t="s">
        <v>279</v>
      </c>
    </row>
    <row r="6" spans="1:8" ht="41.25" customHeight="1">
      <c r="A6" s="243" t="s">
        <v>287</v>
      </c>
      <c r="B6" s="243"/>
      <c r="C6" s="243"/>
      <c r="D6" s="243"/>
      <c r="E6" s="243"/>
      <c r="F6" s="243"/>
      <c r="G6" s="243"/>
      <c r="H6" s="243"/>
    </row>
    <row r="7" ht="15" hidden="1">
      <c r="C7" s="106"/>
    </row>
    <row r="8" spans="7:8" ht="12.75">
      <c r="G8" s="253" t="s">
        <v>1</v>
      </c>
      <c r="H8" s="253"/>
    </row>
    <row r="9" spans="1:8" ht="18" customHeight="1">
      <c r="A9" s="265" t="s">
        <v>3</v>
      </c>
      <c r="B9" s="262" t="s">
        <v>210</v>
      </c>
      <c r="C9" s="263"/>
      <c r="D9" s="263"/>
      <c r="E9" s="264"/>
      <c r="F9" s="251" t="s">
        <v>267</v>
      </c>
      <c r="G9" s="244" t="s">
        <v>283</v>
      </c>
      <c r="H9" s="244" t="s">
        <v>268</v>
      </c>
    </row>
    <row r="10" spans="1:8" ht="45.75" customHeight="1">
      <c r="A10" s="266"/>
      <c r="B10" s="208" t="s">
        <v>152</v>
      </c>
      <c r="C10" s="208" t="s">
        <v>153</v>
      </c>
      <c r="D10" s="209" t="s">
        <v>4</v>
      </c>
      <c r="E10" s="209" t="s">
        <v>5</v>
      </c>
      <c r="F10" s="252"/>
      <c r="G10" s="244"/>
      <c r="H10" s="245"/>
    </row>
    <row r="11" spans="1:8" s="15" customFormat="1" ht="12.75">
      <c r="A11" s="178">
        <v>1</v>
      </c>
      <c r="B11" s="10">
        <v>2</v>
      </c>
      <c r="C11" s="12" t="s">
        <v>6</v>
      </c>
      <c r="D11" s="13">
        <v>4</v>
      </c>
      <c r="E11" s="14">
        <v>5</v>
      </c>
      <c r="F11" s="14">
        <v>6</v>
      </c>
      <c r="G11" s="142">
        <v>7</v>
      </c>
      <c r="H11" s="142">
        <v>8</v>
      </c>
    </row>
    <row r="12" spans="1:8" s="107" customFormat="1" ht="49.5" customHeight="1">
      <c r="A12" s="153" t="s">
        <v>154</v>
      </c>
      <c r="B12" s="92"/>
      <c r="C12" s="76"/>
      <c r="D12" s="76"/>
      <c r="E12" s="76"/>
      <c r="F12" s="181">
        <f aca="true" t="shared" si="0" ref="F12:G15">F13</f>
        <v>15214.5</v>
      </c>
      <c r="G12" s="181">
        <f t="shared" si="0"/>
        <v>14995.4</v>
      </c>
      <c r="H12" s="181">
        <f aca="true" t="shared" si="1" ref="H12:H75">G12/F12*100</f>
        <v>98.55992638601334</v>
      </c>
    </row>
    <row r="13" spans="1:8" s="15" customFormat="1" ht="12.75">
      <c r="A13" s="154" t="s">
        <v>17</v>
      </c>
      <c r="B13" s="24" t="s">
        <v>18</v>
      </c>
      <c r="C13" s="33"/>
      <c r="D13" s="108"/>
      <c r="E13" s="108"/>
      <c r="F13" s="238">
        <f t="shared" si="0"/>
        <v>15214.5</v>
      </c>
      <c r="G13" s="238">
        <f t="shared" si="0"/>
        <v>14995.4</v>
      </c>
      <c r="H13" s="125">
        <f t="shared" si="1"/>
        <v>98.55992638601334</v>
      </c>
    </row>
    <row r="14" spans="1:8" s="15" customFormat="1" ht="12.75">
      <c r="A14" s="155" t="s">
        <v>19</v>
      </c>
      <c r="B14" s="24" t="s">
        <v>18</v>
      </c>
      <c r="C14" s="27" t="s">
        <v>14</v>
      </c>
      <c r="D14" s="27"/>
      <c r="E14" s="27"/>
      <c r="F14" s="238">
        <f t="shared" si="0"/>
        <v>15214.5</v>
      </c>
      <c r="G14" s="238">
        <f t="shared" si="0"/>
        <v>14995.4</v>
      </c>
      <c r="H14" s="125">
        <f t="shared" si="1"/>
        <v>98.55992638601334</v>
      </c>
    </row>
    <row r="15" spans="1:8" s="15" customFormat="1" ht="15" customHeight="1">
      <c r="A15" s="155" t="s">
        <v>20</v>
      </c>
      <c r="B15" s="24" t="s">
        <v>18</v>
      </c>
      <c r="C15" s="27" t="s">
        <v>14</v>
      </c>
      <c r="D15" s="27" t="s">
        <v>77</v>
      </c>
      <c r="E15" s="27"/>
      <c r="F15" s="238">
        <f t="shared" si="0"/>
        <v>15214.5</v>
      </c>
      <c r="G15" s="238">
        <f t="shared" si="0"/>
        <v>14995.4</v>
      </c>
      <c r="H15" s="125">
        <f t="shared" si="1"/>
        <v>98.55992638601334</v>
      </c>
    </row>
    <row r="16" spans="1:8" s="15" customFormat="1" ht="25.5" customHeight="1">
      <c r="A16" s="155" t="s">
        <v>22</v>
      </c>
      <c r="B16" s="24" t="s">
        <v>18</v>
      </c>
      <c r="C16" s="27" t="s">
        <v>14</v>
      </c>
      <c r="D16" s="27" t="s">
        <v>23</v>
      </c>
      <c r="E16" s="27" t="s">
        <v>24</v>
      </c>
      <c r="F16" s="22">
        <v>15214.5</v>
      </c>
      <c r="G16" s="22">
        <v>14995.4</v>
      </c>
      <c r="H16" s="125">
        <f t="shared" si="1"/>
        <v>98.55992638601334</v>
      </c>
    </row>
    <row r="17" spans="1:8" s="107" customFormat="1" ht="31.5" customHeight="1">
      <c r="A17" s="153" t="s">
        <v>26</v>
      </c>
      <c r="B17" s="77"/>
      <c r="C17" s="74"/>
      <c r="D17" s="74"/>
      <c r="E17" s="74"/>
      <c r="F17" s="181">
        <f>F18</f>
        <v>159195.5</v>
      </c>
      <c r="G17" s="181">
        <f>G18</f>
        <v>157985.7</v>
      </c>
      <c r="H17" s="181">
        <f t="shared" si="1"/>
        <v>99.24005389599581</v>
      </c>
    </row>
    <row r="18" spans="1:8" s="15" customFormat="1" ht="12.75">
      <c r="A18" s="154" t="s">
        <v>17</v>
      </c>
      <c r="B18" s="24" t="s">
        <v>18</v>
      </c>
      <c r="C18" s="33"/>
      <c r="D18" s="108"/>
      <c r="E18" s="108"/>
      <c r="F18" s="238">
        <f>F19+F22+F31+F37</f>
        <v>159195.5</v>
      </c>
      <c r="G18" s="238">
        <f>G19+G22+G31+G37</f>
        <v>157985.7</v>
      </c>
      <c r="H18" s="125">
        <f t="shared" si="1"/>
        <v>99.24005389599581</v>
      </c>
    </row>
    <row r="19" spans="1:8" s="15" customFormat="1" ht="12.75">
      <c r="A19" s="155" t="s">
        <v>28</v>
      </c>
      <c r="B19" s="24" t="s">
        <v>18</v>
      </c>
      <c r="C19" s="27" t="s">
        <v>8</v>
      </c>
      <c r="D19" s="27"/>
      <c r="E19" s="27"/>
      <c r="F19" s="238">
        <f>F20</f>
        <v>84681.2</v>
      </c>
      <c r="G19" s="238">
        <f>G20</f>
        <v>84306.4</v>
      </c>
      <c r="H19" s="125">
        <f t="shared" si="1"/>
        <v>99.55739880870841</v>
      </c>
    </row>
    <row r="20" spans="1:8" s="15" customFormat="1" ht="12.75">
      <c r="A20" s="155" t="s">
        <v>29</v>
      </c>
      <c r="B20" s="24" t="s">
        <v>18</v>
      </c>
      <c r="C20" s="27" t="s">
        <v>8</v>
      </c>
      <c r="D20" s="27" t="s">
        <v>30</v>
      </c>
      <c r="E20" s="27"/>
      <c r="F20" s="238">
        <f>F21</f>
        <v>84681.2</v>
      </c>
      <c r="G20" s="238">
        <f>G21</f>
        <v>84306.4</v>
      </c>
      <c r="H20" s="125">
        <f t="shared" si="1"/>
        <v>99.55739880870841</v>
      </c>
    </row>
    <row r="21" spans="1:8" s="15" customFormat="1" ht="24.75" customHeight="1">
      <c r="A21" s="155" t="s">
        <v>22</v>
      </c>
      <c r="B21" s="24" t="s">
        <v>18</v>
      </c>
      <c r="C21" s="27" t="s">
        <v>8</v>
      </c>
      <c r="D21" s="27" t="s">
        <v>30</v>
      </c>
      <c r="E21" s="27" t="s">
        <v>24</v>
      </c>
      <c r="F21" s="22">
        <v>84681.2</v>
      </c>
      <c r="G21" s="22">
        <v>84306.4</v>
      </c>
      <c r="H21" s="125">
        <f t="shared" si="1"/>
        <v>99.55739880870841</v>
      </c>
    </row>
    <row r="22" spans="1:8" s="15" customFormat="1" ht="12.75">
      <c r="A22" s="155" t="s">
        <v>19</v>
      </c>
      <c r="B22" s="24" t="s">
        <v>18</v>
      </c>
      <c r="C22" s="27" t="s">
        <v>14</v>
      </c>
      <c r="D22" s="27"/>
      <c r="E22" s="27"/>
      <c r="F22" s="238">
        <f>F23+F25+F29</f>
        <v>67086.6</v>
      </c>
      <c r="G22" s="238">
        <f>G23+G25+G29</f>
        <v>66321.6</v>
      </c>
      <c r="H22" s="125">
        <f t="shared" si="1"/>
        <v>98.85968285767947</v>
      </c>
    </row>
    <row r="23" spans="1:8" s="15" customFormat="1" ht="28.5" customHeight="1">
      <c r="A23" s="156" t="s">
        <v>82</v>
      </c>
      <c r="B23" s="24" t="s">
        <v>18</v>
      </c>
      <c r="C23" s="27" t="s">
        <v>14</v>
      </c>
      <c r="D23" s="27" t="s">
        <v>32</v>
      </c>
      <c r="E23" s="27"/>
      <c r="F23" s="238">
        <f>F24</f>
        <v>37993.2</v>
      </c>
      <c r="G23" s="238">
        <f>G24</f>
        <v>37651</v>
      </c>
      <c r="H23" s="125">
        <f t="shared" si="1"/>
        <v>99.09931250855418</v>
      </c>
    </row>
    <row r="24" spans="1:8" s="15" customFormat="1" ht="24" customHeight="1">
      <c r="A24" s="156" t="s">
        <v>22</v>
      </c>
      <c r="B24" s="24" t="s">
        <v>18</v>
      </c>
      <c r="C24" s="27" t="s">
        <v>14</v>
      </c>
      <c r="D24" s="27" t="s">
        <v>32</v>
      </c>
      <c r="E24" s="27" t="s">
        <v>24</v>
      </c>
      <c r="F24" s="22">
        <v>37993.2</v>
      </c>
      <c r="G24" s="22">
        <v>37651</v>
      </c>
      <c r="H24" s="125">
        <f t="shared" si="1"/>
        <v>99.09931250855418</v>
      </c>
    </row>
    <row r="25" spans="1:8" s="15" customFormat="1" ht="12.75">
      <c r="A25" s="157" t="s">
        <v>20</v>
      </c>
      <c r="B25" s="56" t="s">
        <v>18</v>
      </c>
      <c r="C25" s="56" t="s">
        <v>14</v>
      </c>
      <c r="D25" s="56" t="s">
        <v>77</v>
      </c>
      <c r="E25" s="27"/>
      <c r="F25" s="238">
        <f>F26</f>
        <v>28923.9</v>
      </c>
      <c r="G25" s="238">
        <f>G26</f>
        <v>28501.1</v>
      </c>
      <c r="H25" s="125">
        <f t="shared" si="1"/>
        <v>98.53823308751585</v>
      </c>
    </row>
    <row r="26" spans="1:8" s="15" customFormat="1" ht="12.75">
      <c r="A26" s="157" t="s">
        <v>33</v>
      </c>
      <c r="B26" s="56" t="s">
        <v>18</v>
      </c>
      <c r="C26" s="56" t="s">
        <v>14</v>
      </c>
      <c r="D26" s="56" t="s">
        <v>34</v>
      </c>
      <c r="E26" s="27" t="s">
        <v>24</v>
      </c>
      <c r="F26" s="22">
        <v>28923.9</v>
      </c>
      <c r="G26" s="238">
        <v>28501.1</v>
      </c>
      <c r="H26" s="125">
        <f t="shared" si="1"/>
        <v>98.53823308751585</v>
      </c>
    </row>
    <row r="27" spans="1:8" s="23" customFormat="1" ht="14.25" hidden="1">
      <c r="A27" s="196" t="s">
        <v>139</v>
      </c>
      <c r="B27" s="24" t="s">
        <v>18</v>
      </c>
      <c r="C27" s="27" t="s">
        <v>14</v>
      </c>
      <c r="D27" s="27" t="s">
        <v>137</v>
      </c>
      <c r="E27" s="27"/>
      <c r="F27" s="22">
        <v>0</v>
      </c>
      <c r="G27" s="22"/>
      <c r="H27" s="125" t="e">
        <f t="shared" si="1"/>
        <v>#DIV/0!</v>
      </c>
    </row>
    <row r="28" spans="1:8" s="198" customFormat="1" ht="13.5" customHeight="1" hidden="1">
      <c r="A28" s="99" t="s">
        <v>223</v>
      </c>
      <c r="B28" s="24" t="s">
        <v>18</v>
      </c>
      <c r="C28" s="24" t="s">
        <v>14</v>
      </c>
      <c r="D28" s="24" t="s">
        <v>137</v>
      </c>
      <c r="E28" s="24" t="s">
        <v>222</v>
      </c>
      <c r="F28" s="22">
        <v>0</v>
      </c>
      <c r="G28" s="101"/>
      <c r="H28" s="125" t="e">
        <f t="shared" si="1"/>
        <v>#DIV/0!</v>
      </c>
    </row>
    <row r="29" spans="1:8" s="198" customFormat="1" ht="27.75" customHeight="1">
      <c r="A29" s="197" t="s">
        <v>220</v>
      </c>
      <c r="B29" s="24" t="s">
        <v>18</v>
      </c>
      <c r="C29" s="27" t="s">
        <v>14</v>
      </c>
      <c r="D29" s="24" t="s">
        <v>218</v>
      </c>
      <c r="E29" s="24"/>
      <c r="F29" s="101">
        <f>F30</f>
        <v>169.5</v>
      </c>
      <c r="G29" s="101">
        <f>G30</f>
        <v>169.5</v>
      </c>
      <c r="H29" s="125">
        <f t="shared" si="1"/>
        <v>100</v>
      </c>
    </row>
    <row r="30" spans="1:8" s="23" customFormat="1" ht="40.5" customHeight="1">
      <c r="A30" s="99" t="s">
        <v>254</v>
      </c>
      <c r="B30" s="24" t="s">
        <v>18</v>
      </c>
      <c r="C30" s="27" t="s">
        <v>14</v>
      </c>
      <c r="D30" s="24" t="s">
        <v>218</v>
      </c>
      <c r="E30" s="27" t="s">
        <v>219</v>
      </c>
      <c r="F30" s="22">
        <v>169.5</v>
      </c>
      <c r="G30" s="22">
        <v>169.5</v>
      </c>
      <c r="H30" s="125">
        <f t="shared" si="1"/>
        <v>100</v>
      </c>
    </row>
    <row r="31" spans="1:8" s="15" customFormat="1" ht="12.75">
      <c r="A31" s="155" t="s">
        <v>116</v>
      </c>
      <c r="B31" s="24" t="s">
        <v>18</v>
      </c>
      <c r="C31" s="27" t="s">
        <v>18</v>
      </c>
      <c r="D31" s="27"/>
      <c r="E31" s="27"/>
      <c r="F31" s="238">
        <f>F32+F34</f>
        <v>5779</v>
      </c>
      <c r="G31" s="238">
        <f>G32+G34</f>
        <v>5728.6</v>
      </c>
      <c r="H31" s="125">
        <f t="shared" si="1"/>
        <v>99.12787679529332</v>
      </c>
    </row>
    <row r="32" spans="1:8" s="15" customFormat="1" ht="25.5" customHeight="1">
      <c r="A32" s="20" t="s">
        <v>206</v>
      </c>
      <c r="B32" s="109" t="s">
        <v>18</v>
      </c>
      <c r="C32" s="110" t="s">
        <v>18</v>
      </c>
      <c r="D32" s="110" t="s">
        <v>83</v>
      </c>
      <c r="E32" s="110"/>
      <c r="F32" s="238">
        <f>F33</f>
        <v>693</v>
      </c>
      <c r="G32" s="238">
        <f>G33</f>
        <v>655.1</v>
      </c>
      <c r="H32" s="125">
        <f t="shared" si="1"/>
        <v>94.53102453102453</v>
      </c>
    </row>
    <row r="33" spans="1:8" s="15" customFormat="1" ht="12.75">
      <c r="A33" s="20" t="s">
        <v>207</v>
      </c>
      <c r="B33" s="109" t="s">
        <v>18</v>
      </c>
      <c r="C33" s="110" t="s">
        <v>18</v>
      </c>
      <c r="D33" s="110" t="s">
        <v>83</v>
      </c>
      <c r="E33" s="110" t="s">
        <v>37</v>
      </c>
      <c r="F33" s="111">
        <v>693</v>
      </c>
      <c r="G33" s="238">
        <v>655.1</v>
      </c>
      <c r="H33" s="125">
        <f t="shared" si="1"/>
        <v>94.53102453102453</v>
      </c>
    </row>
    <row r="34" spans="1:8" s="23" customFormat="1" ht="30.75" customHeight="1">
      <c r="A34" s="197" t="s">
        <v>249</v>
      </c>
      <c r="B34" s="24" t="s">
        <v>18</v>
      </c>
      <c r="C34" s="27" t="s">
        <v>18</v>
      </c>
      <c r="D34" s="27" t="s">
        <v>248</v>
      </c>
      <c r="E34" s="27"/>
      <c r="F34" s="22">
        <f>F35</f>
        <v>5086</v>
      </c>
      <c r="G34" s="22">
        <f>G35</f>
        <v>5073.5</v>
      </c>
      <c r="H34" s="125">
        <f t="shared" si="1"/>
        <v>99.75422729060165</v>
      </c>
    </row>
    <row r="35" spans="1:8" s="23" customFormat="1" ht="24.75" customHeight="1">
      <c r="A35" s="20" t="s">
        <v>22</v>
      </c>
      <c r="B35" s="24" t="s">
        <v>18</v>
      </c>
      <c r="C35" s="27" t="s">
        <v>18</v>
      </c>
      <c r="D35" s="27" t="s">
        <v>248</v>
      </c>
      <c r="E35" s="27" t="s">
        <v>24</v>
      </c>
      <c r="F35" s="22">
        <v>5086</v>
      </c>
      <c r="G35" s="22">
        <v>5073.5</v>
      </c>
      <c r="H35" s="125">
        <f t="shared" si="1"/>
        <v>99.75422729060165</v>
      </c>
    </row>
    <row r="36" spans="1:8" s="23" customFormat="1" ht="12.75" hidden="1">
      <c r="A36" s="222" t="s">
        <v>250</v>
      </c>
      <c r="B36" s="24" t="s">
        <v>18</v>
      </c>
      <c r="C36" s="27" t="s">
        <v>18</v>
      </c>
      <c r="D36" s="27" t="s">
        <v>248</v>
      </c>
      <c r="E36" s="27" t="s">
        <v>37</v>
      </c>
      <c r="F36" s="22">
        <v>0</v>
      </c>
      <c r="G36" s="22"/>
      <c r="H36" s="125" t="e">
        <f t="shared" si="1"/>
        <v>#DIV/0!</v>
      </c>
    </row>
    <row r="37" spans="1:8" s="15" customFormat="1" ht="12.75">
      <c r="A37" s="155" t="s">
        <v>38</v>
      </c>
      <c r="B37" s="24" t="s">
        <v>18</v>
      </c>
      <c r="C37" s="27" t="s">
        <v>12</v>
      </c>
      <c r="D37" s="27"/>
      <c r="E37" s="27"/>
      <c r="F37" s="238">
        <f>F38+F40</f>
        <v>1648.7</v>
      </c>
      <c r="G37" s="238">
        <f>G38+G40</f>
        <v>1629.1</v>
      </c>
      <c r="H37" s="125">
        <f t="shared" si="1"/>
        <v>98.81118456966094</v>
      </c>
    </row>
    <row r="38" spans="1:8" s="15" customFormat="1" ht="25.5" customHeight="1">
      <c r="A38" s="156" t="s">
        <v>39</v>
      </c>
      <c r="B38" s="27" t="s">
        <v>18</v>
      </c>
      <c r="C38" s="27" t="s">
        <v>12</v>
      </c>
      <c r="D38" s="27" t="s">
        <v>49</v>
      </c>
      <c r="E38" s="27"/>
      <c r="F38" s="238">
        <f>F39</f>
        <v>330</v>
      </c>
      <c r="G38" s="238">
        <f>G39</f>
        <v>310.6</v>
      </c>
      <c r="H38" s="125">
        <f t="shared" si="1"/>
        <v>94.12121212121212</v>
      </c>
    </row>
    <row r="39" spans="1:8" s="15" customFormat="1" ht="12.75">
      <c r="A39" s="154" t="s">
        <v>133</v>
      </c>
      <c r="B39" s="27" t="s">
        <v>18</v>
      </c>
      <c r="C39" s="27" t="s">
        <v>12</v>
      </c>
      <c r="D39" s="27" t="s">
        <v>49</v>
      </c>
      <c r="E39" s="27" t="s">
        <v>132</v>
      </c>
      <c r="F39" s="164">
        <v>330</v>
      </c>
      <c r="G39" s="238">
        <v>310.6</v>
      </c>
      <c r="H39" s="125">
        <f t="shared" si="1"/>
        <v>94.12121212121212</v>
      </c>
    </row>
    <row r="40" spans="1:8" s="15" customFormat="1" ht="63.75" customHeight="1">
      <c r="A40" s="241" t="s">
        <v>143</v>
      </c>
      <c r="B40" s="24" t="s">
        <v>18</v>
      </c>
      <c r="C40" s="27" t="s">
        <v>12</v>
      </c>
      <c r="D40" s="27" t="s">
        <v>134</v>
      </c>
      <c r="E40" s="27"/>
      <c r="F40" s="22">
        <f>F41</f>
        <v>1318.7</v>
      </c>
      <c r="G40" s="22">
        <f>G41</f>
        <v>1318.5</v>
      </c>
      <c r="H40" s="125">
        <f t="shared" si="1"/>
        <v>99.9848335481914</v>
      </c>
    </row>
    <row r="41" spans="1:8" s="15" customFormat="1" ht="24.75" customHeight="1">
      <c r="A41" s="156" t="s">
        <v>22</v>
      </c>
      <c r="B41" s="24" t="s">
        <v>18</v>
      </c>
      <c r="C41" s="27" t="s">
        <v>12</v>
      </c>
      <c r="D41" s="27" t="s">
        <v>134</v>
      </c>
      <c r="E41" s="27" t="s">
        <v>24</v>
      </c>
      <c r="F41" s="22">
        <v>1318.7</v>
      </c>
      <c r="G41" s="22">
        <v>1318.5</v>
      </c>
      <c r="H41" s="125">
        <f t="shared" si="1"/>
        <v>99.9848335481914</v>
      </c>
    </row>
    <row r="42" spans="1:8" s="107" customFormat="1" ht="15" customHeight="1" hidden="1">
      <c r="A42" s="153" t="s">
        <v>43</v>
      </c>
      <c r="B42" s="77"/>
      <c r="C42" s="74"/>
      <c r="D42" s="74"/>
      <c r="E42" s="74"/>
      <c r="F42" s="18">
        <v>0</v>
      </c>
      <c r="G42" s="238"/>
      <c r="H42" s="125" t="e">
        <f t="shared" si="1"/>
        <v>#DIV/0!</v>
      </c>
    </row>
    <row r="43" spans="1:8" s="15" customFormat="1" ht="12.75" hidden="1">
      <c r="A43" s="154" t="s">
        <v>17</v>
      </c>
      <c r="B43" s="24" t="s">
        <v>18</v>
      </c>
      <c r="C43" s="25"/>
      <c r="D43" s="27"/>
      <c r="E43" s="27"/>
      <c r="F43" s="22">
        <v>0</v>
      </c>
      <c r="G43" s="238"/>
      <c r="H43" s="125" t="e">
        <f t="shared" si="1"/>
        <v>#DIV/0!</v>
      </c>
    </row>
    <row r="44" spans="1:8" s="15" customFormat="1" ht="12.75" hidden="1">
      <c r="A44" s="155" t="s">
        <v>116</v>
      </c>
      <c r="B44" s="24" t="s">
        <v>18</v>
      </c>
      <c r="C44" s="27" t="s">
        <v>18</v>
      </c>
      <c r="D44" s="27"/>
      <c r="E44" s="27"/>
      <c r="F44" s="22">
        <v>0</v>
      </c>
      <c r="G44" s="238"/>
      <c r="H44" s="125" t="e">
        <f t="shared" si="1"/>
        <v>#DIV/0!</v>
      </c>
    </row>
    <row r="45" spans="1:8" s="15" customFormat="1" ht="15.75" customHeight="1" hidden="1">
      <c r="A45" s="158" t="s">
        <v>44</v>
      </c>
      <c r="B45" s="24" t="s">
        <v>18</v>
      </c>
      <c r="C45" s="27" t="s">
        <v>18</v>
      </c>
      <c r="D45" s="27" t="s">
        <v>85</v>
      </c>
      <c r="E45" s="27"/>
      <c r="F45" s="22">
        <v>0</v>
      </c>
      <c r="G45" s="238"/>
      <c r="H45" s="125" t="e">
        <f t="shared" si="1"/>
        <v>#DIV/0!</v>
      </c>
    </row>
    <row r="46" spans="1:8" s="15" customFormat="1" ht="13.5" customHeight="1" hidden="1">
      <c r="A46" s="156" t="s">
        <v>22</v>
      </c>
      <c r="B46" s="24" t="s">
        <v>18</v>
      </c>
      <c r="C46" s="27" t="s">
        <v>18</v>
      </c>
      <c r="D46" s="27" t="s">
        <v>85</v>
      </c>
      <c r="E46" s="27" t="s">
        <v>24</v>
      </c>
      <c r="F46" s="22">
        <v>0</v>
      </c>
      <c r="G46" s="238"/>
      <c r="H46" s="125" t="e">
        <f t="shared" si="1"/>
        <v>#DIV/0!</v>
      </c>
    </row>
    <row r="47" spans="1:8" s="114" customFormat="1" ht="15">
      <c r="A47" s="159" t="s">
        <v>46</v>
      </c>
      <c r="B47" s="112"/>
      <c r="C47" s="113"/>
      <c r="D47" s="113"/>
      <c r="E47" s="113"/>
      <c r="F47" s="181">
        <f>F48+F56+F60+F64+F68</f>
        <v>35297</v>
      </c>
      <c r="G47" s="181">
        <f>G48+G56+G60+G64+G68</f>
        <v>34442.6</v>
      </c>
      <c r="H47" s="181">
        <f t="shared" si="1"/>
        <v>97.5793976825226</v>
      </c>
    </row>
    <row r="48" spans="1:8" s="23" customFormat="1" ht="12.75">
      <c r="A48" s="160" t="s">
        <v>47</v>
      </c>
      <c r="B48" s="27" t="s">
        <v>8</v>
      </c>
      <c r="C48" s="25"/>
      <c r="D48" s="26"/>
      <c r="E48" s="26"/>
      <c r="F48" s="22">
        <f>F49+F53</f>
        <v>34917</v>
      </c>
      <c r="G48" s="22">
        <f>G49+G53</f>
        <v>34063.4</v>
      </c>
      <c r="H48" s="125">
        <f t="shared" si="1"/>
        <v>97.5553455336942</v>
      </c>
    </row>
    <row r="49" spans="1:8" s="23" customFormat="1" ht="51" customHeight="1">
      <c r="A49" s="154" t="s">
        <v>86</v>
      </c>
      <c r="B49" s="27" t="s">
        <v>8</v>
      </c>
      <c r="C49" s="27" t="s">
        <v>50</v>
      </c>
      <c r="D49" s="26"/>
      <c r="E49" s="26"/>
      <c r="F49" s="22">
        <f>F50</f>
        <v>33078.6</v>
      </c>
      <c r="G49" s="22">
        <f>G50</f>
        <v>32231</v>
      </c>
      <c r="H49" s="125">
        <f t="shared" si="1"/>
        <v>97.43761827888726</v>
      </c>
    </row>
    <row r="50" spans="1:8" s="23" customFormat="1" ht="24.75" customHeight="1">
      <c r="A50" s="154" t="s">
        <v>39</v>
      </c>
      <c r="B50" s="27" t="s">
        <v>8</v>
      </c>
      <c r="C50" s="27" t="s">
        <v>50</v>
      </c>
      <c r="D50" s="11" t="s">
        <v>49</v>
      </c>
      <c r="E50" s="11"/>
      <c r="F50" s="22">
        <f>F51</f>
        <v>33078.6</v>
      </c>
      <c r="G50" s="22">
        <f>G51</f>
        <v>32231</v>
      </c>
      <c r="H50" s="125">
        <f t="shared" si="1"/>
        <v>97.43761827888726</v>
      </c>
    </row>
    <row r="51" spans="1:8" s="23" customFormat="1" ht="12.75">
      <c r="A51" s="154" t="s">
        <v>133</v>
      </c>
      <c r="B51" s="27" t="s">
        <v>8</v>
      </c>
      <c r="C51" s="27" t="s">
        <v>50</v>
      </c>
      <c r="D51" s="11" t="s">
        <v>49</v>
      </c>
      <c r="E51" s="27" t="s">
        <v>132</v>
      </c>
      <c r="F51" s="164">
        <v>33078.6</v>
      </c>
      <c r="G51" s="22">
        <v>32231</v>
      </c>
      <c r="H51" s="125">
        <f t="shared" si="1"/>
        <v>97.43761827888726</v>
      </c>
    </row>
    <row r="52" spans="1:8" s="23" customFormat="1" ht="16.5" customHeight="1" hidden="1">
      <c r="A52" s="154" t="s">
        <v>41</v>
      </c>
      <c r="B52" s="27" t="s">
        <v>8</v>
      </c>
      <c r="C52" s="27" t="s">
        <v>50</v>
      </c>
      <c r="D52" s="27" t="s">
        <v>40</v>
      </c>
      <c r="E52" s="27" t="s">
        <v>42</v>
      </c>
      <c r="F52" s="164">
        <v>0</v>
      </c>
      <c r="G52" s="22"/>
      <c r="H52" s="125" t="e">
        <f t="shared" si="1"/>
        <v>#DIV/0!</v>
      </c>
    </row>
    <row r="53" spans="1:8" s="23" customFormat="1" ht="12.75">
      <c r="A53" s="173" t="s">
        <v>171</v>
      </c>
      <c r="B53" s="27" t="s">
        <v>8</v>
      </c>
      <c r="C53" s="27" t="s">
        <v>172</v>
      </c>
      <c r="D53" s="27"/>
      <c r="E53" s="27"/>
      <c r="F53" s="22">
        <f>F54</f>
        <v>1838.4</v>
      </c>
      <c r="G53" s="22">
        <f>G54</f>
        <v>1832.4</v>
      </c>
      <c r="H53" s="125">
        <f t="shared" si="1"/>
        <v>99.67362924281984</v>
      </c>
    </row>
    <row r="54" spans="1:8" s="23" customFormat="1" ht="24.75" customHeight="1">
      <c r="A54" s="174" t="s">
        <v>39</v>
      </c>
      <c r="B54" s="24" t="s">
        <v>8</v>
      </c>
      <c r="C54" s="27" t="s">
        <v>172</v>
      </c>
      <c r="D54" s="27" t="s">
        <v>49</v>
      </c>
      <c r="E54" s="27"/>
      <c r="F54" s="22">
        <f>F55</f>
        <v>1838.4</v>
      </c>
      <c r="G54" s="22">
        <f>G55</f>
        <v>1832.4</v>
      </c>
      <c r="H54" s="125">
        <f t="shared" si="1"/>
        <v>99.67362924281984</v>
      </c>
    </row>
    <row r="55" spans="1:8" s="23" customFormat="1" ht="12.75">
      <c r="A55" s="175" t="s">
        <v>195</v>
      </c>
      <c r="B55" s="24" t="s">
        <v>8</v>
      </c>
      <c r="C55" s="27" t="s">
        <v>172</v>
      </c>
      <c r="D55" s="27" t="s">
        <v>49</v>
      </c>
      <c r="E55" s="27" t="s">
        <v>132</v>
      </c>
      <c r="F55" s="164">
        <v>1838.4</v>
      </c>
      <c r="G55" s="22">
        <v>1832.4</v>
      </c>
      <c r="H55" s="125">
        <f t="shared" si="1"/>
        <v>99.67362924281984</v>
      </c>
    </row>
    <row r="56" spans="1:8" s="115" customFormat="1" ht="12.75">
      <c r="A56" s="161" t="s">
        <v>145</v>
      </c>
      <c r="B56" s="27" t="s">
        <v>14</v>
      </c>
      <c r="C56" s="25"/>
      <c r="D56" s="26"/>
      <c r="E56" s="26"/>
      <c r="F56" s="22">
        <f aca="true" t="shared" si="2" ref="F56:G58">F57</f>
        <v>130</v>
      </c>
      <c r="G56" s="22">
        <f t="shared" si="2"/>
        <v>130</v>
      </c>
      <c r="H56" s="125">
        <f t="shared" si="1"/>
        <v>100</v>
      </c>
    </row>
    <row r="57" spans="1:8" s="115" customFormat="1" ht="12.75">
      <c r="A57" s="162" t="s">
        <v>146</v>
      </c>
      <c r="B57" s="27" t="s">
        <v>14</v>
      </c>
      <c r="C57" s="27" t="s">
        <v>48</v>
      </c>
      <c r="D57" s="27"/>
      <c r="E57" s="27"/>
      <c r="F57" s="22">
        <f t="shared" si="2"/>
        <v>130</v>
      </c>
      <c r="G57" s="22">
        <f t="shared" si="2"/>
        <v>130</v>
      </c>
      <c r="H57" s="125">
        <f t="shared" si="1"/>
        <v>100</v>
      </c>
    </row>
    <row r="58" spans="1:8" s="115" customFormat="1" ht="25.5">
      <c r="A58" s="162" t="s">
        <v>148</v>
      </c>
      <c r="B58" s="140" t="s">
        <v>14</v>
      </c>
      <c r="C58" s="140" t="s">
        <v>48</v>
      </c>
      <c r="D58" s="140" t="s">
        <v>147</v>
      </c>
      <c r="E58" s="35"/>
      <c r="F58" s="22">
        <f t="shared" si="2"/>
        <v>130</v>
      </c>
      <c r="G58" s="22">
        <f t="shared" si="2"/>
        <v>130</v>
      </c>
      <c r="H58" s="125">
        <f t="shared" si="1"/>
        <v>100</v>
      </c>
    </row>
    <row r="59" spans="1:8" s="115" customFormat="1" ht="27" customHeight="1">
      <c r="A59" s="162" t="s">
        <v>149</v>
      </c>
      <c r="B59" s="140" t="s">
        <v>14</v>
      </c>
      <c r="C59" s="140" t="s">
        <v>48</v>
      </c>
      <c r="D59" s="140" t="s">
        <v>147</v>
      </c>
      <c r="E59" s="35" t="s">
        <v>150</v>
      </c>
      <c r="F59" s="111">
        <v>130</v>
      </c>
      <c r="G59" s="22">
        <v>130</v>
      </c>
      <c r="H59" s="125">
        <f t="shared" si="1"/>
        <v>100</v>
      </c>
    </row>
    <row r="60" spans="1:8" s="115" customFormat="1" ht="25.5">
      <c r="A60" s="98" t="s">
        <v>159</v>
      </c>
      <c r="B60" s="140" t="s">
        <v>48</v>
      </c>
      <c r="C60" s="140"/>
      <c r="D60" s="140"/>
      <c r="E60" s="35"/>
      <c r="F60" s="22">
        <f aca="true" t="shared" si="3" ref="F60:G62">F61</f>
        <v>70</v>
      </c>
      <c r="G60" s="22">
        <f t="shared" si="3"/>
        <v>69.2</v>
      </c>
      <c r="H60" s="125">
        <f t="shared" si="1"/>
        <v>98.85714285714286</v>
      </c>
    </row>
    <row r="61" spans="1:8" s="115" customFormat="1" ht="39" customHeight="1">
      <c r="A61" s="98" t="s">
        <v>253</v>
      </c>
      <c r="B61" s="140" t="s">
        <v>48</v>
      </c>
      <c r="C61" s="140" t="s">
        <v>12</v>
      </c>
      <c r="D61" s="140"/>
      <c r="E61" s="35"/>
      <c r="F61" s="22">
        <f t="shared" si="3"/>
        <v>70</v>
      </c>
      <c r="G61" s="22">
        <f t="shared" si="3"/>
        <v>69.2</v>
      </c>
      <c r="H61" s="125">
        <f t="shared" si="1"/>
        <v>98.85714285714286</v>
      </c>
    </row>
    <row r="62" spans="1:8" s="115" customFormat="1" ht="39.75" customHeight="1">
      <c r="A62" s="98" t="s">
        <v>252</v>
      </c>
      <c r="B62" s="140" t="s">
        <v>48</v>
      </c>
      <c r="C62" s="140" t="s">
        <v>12</v>
      </c>
      <c r="D62" s="140" t="s">
        <v>251</v>
      </c>
      <c r="E62" s="35"/>
      <c r="F62" s="22">
        <f t="shared" si="3"/>
        <v>70</v>
      </c>
      <c r="G62" s="22">
        <f t="shared" si="3"/>
        <v>69.2</v>
      </c>
      <c r="H62" s="125">
        <f t="shared" si="1"/>
        <v>98.85714285714286</v>
      </c>
    </row>
    <row r="63" spans="1:8" s="115" customFormat="1" ht="27" customHeight="1">
      <c r="A63" s="98" t="s">
        <v>22</v>
      </c>
      <c r="B63" s="140" t="s">
        <v>48</v>
      </c>
      <c r="C63" s="140" t="s">
        <v>12</v>
      </c>
      <c r="D63" s="140" t="s">
        <v>251</v>
      </c>
      <c r="E63" s="35" t="s">
        <v>24</v>
      </c>
      <c r="F63" s="111">
        <v>70</v>
      </c>
      <c r="G63" s="22">
        <v>69.2</v>
      </c>
      <c r="H63" s="125">
        <f t="shared" si="1"/>
        <v>98.85714285714286</v>
      </c>
    </row>
    <row r="64" spans="1:8" s="115" customFormat="1" ht="12.75">
      <c r="A64" s="154" t="s">
        <v>17</v>
      </c>
      <c r="B64" s="24" t="s">
        <v>18</v>
      </c>
      <c r="C64" s="25"/>
      <c r="D64" s="27"/>
      <c r="E64" s="27"/>
      <c r="F64" s="22">
        <f aca="true" t="shared" si="4" ref="F64:G66">F65</f>
        <v>100</v>
      </c>
      <c r="G64" s="22">
        <f t="shared" si="4"/>
        <v>100</v>
      </c>
      <c r="H64" s="125">
        <f t="shared" si="1"/>
        <v>100</v>
      </c>
    </row>
    <row r="65" spans="1:8" s="115" customFormat="1" ht="12.75">
      <c r="A65" s="155" t="s">
        <v>116</v>
      </c>
      <c r="B65" s="24" t="s">
        <v>18</v>
      </c>
      <c r="C65" s="27" t="s">
        <v>18</v>
      </c>
      <c r="D65" s="27"/>
      <c r="E65" s="27"/>
      <c r="F65" s="22">
        <f t="shared" si="4"/>
        <v>100</v>
      </c>
      <c r="G65" s="22">
        <f t="shared" si="4"/>
        <v>100</v>
      </c>
      <c r="H65" s="125">
        <f t="shared" si="1"/>
        <v>100</v>
      </c>
    </row>
    <row r="66" spans="1:8" s="115" customFormat="1" ht="25.5" customHeight="1">
      <c r="A66" s="158" t="s">
        <v>44</v>
      </c>
      <c r="B66" s="24" t="s">
        <v>18</v>
      </c>
      <c r="C66" s="27" t="s">
        <v>18</v>
      </c>
      <c r="D66" s="27" t="s">
        <v>85</v>
      </c>
      <c r="E66" s="27"/>
      <c r="F66" s="22">
        <f t="shared" si="4"/>
        <v>100</v>
      </c>
      <c r="G66" s="22">
        <f t="shared" si="4"/>
        <v>100</v>
      </c>
      <c r="H66" s="125">
        <f t="shared" si="1"/>
        <v>100</v>
      </c>
    </row>
    <row r="67" spans="1:8" s="115" customFormat="1" ht="25.5">
      <c r="A67" s="156" t="s">
        <v>22</v>
      </c>
      <c r="B67" s="24" t="s">
        <v>18</v>
      </c>
      <c r="C67" s="27" t="s">
        <v>18</v>
      </c>
      <c r="D67" s="27" t="s">
        <v>85</v>
      </c>
      <c r="E67" s="27" t="s">
        <v>24</v>
      </c>
      <c r="F67" s="111">
        <v>100</v>
      </c>
      <c r="G67" s="22">
        <v>100</v>
      </c>
      <c r="H67" s="125">
        <f t="shared" si="1"/>
        <v>100</v>
      </c>
    </row>
    <row r="68" spans="1:8" s="23" customFormat="1" ht="12.75">
      <c r="A68" s="162" t="s">
        <v>11</v>
      </c>
      <c r="B68" s="24" t="s">
        <v>12</v>
      </c>
      <c r="C68" s="27"/>
      <c r="D68" s="27"/>
      <c r="E68" s="27"/>
      <c r="F68" s="22">
        <f aca="true" t="shared" si="5" ref="F68:G70">F69</f>
        <v>80</v>
      </c>
      <c r="G68" s="22">
        <f t="shared" si="5"/>
        <v>80</v>
      </c>
      <c r="H68" s="125">
        <f t="shared" si="1"/>
        <v>100</v>
      </c>
    </row>
    <row r="69" spans="1:8" s="23" customFormat="1" ht="12.75">
      <c r="A69" s="155" t="s">
        <v>13</v>
      </c>
      <c r="B69" s="24" t="s">
        <v>12</v>
      </c>
      <c r="C69" s="27" t="s">
        <v>14</v>
      </c>
      <c r="D69" s="27"/>
      <c r="E69" s="27"/>
      <c r="F69" s="22">
        <f t="shared" si="5"/>
        <v>80</v>
      </c>
      <c r="G69" s="22">
        <f t="shared" si="5"/>
        <v>80</v>
      </c>
      <c r="H69" s="125">
        <f t="shared" si="1"/>
        <v>100</v>
      </c>
    </row>
    <row r="70" spans="1:8" s="23" customFormat="1" ht="12.75" customHeight="1">
      <c r="A70" s="154" t="s">
        <v>131</v>
      </c>
      <c r="B70" s="24" t="s">
        <v>12</v>
      </c>
      <c r="C70" s="27" t="s">
        <v>14</v>
      </c>
      <c r="D70" s="27" t="s">
        <v>130</v>
      </c>
      <c r="E70" s="27"/>
      <c r="F70" s="22">
        <f t="shared" si="5"/>
        <v>80</v>
      </c>
      <c r="G70" s="22">
        <f t="shared" si="5"/>
        <v>80</v>
      </c>
      <c r="H70" s="125">
        <f t="shared" si="1"/>
        <v>100</v>
      </c>
    </row>
    <row r="71" spans="1:8" s="23" customFormat="1" ht="25.5">
      <c r="A71" s="154" t="s">
        <v>15</v>
      </c>
      <c r="B71" s="27" t="s">
        <v>12</v>
      </c>
      <c r="C71" s="27" t="s">
        <v>14</v>
      </c>
      <c r="D71" s="27" t="s">
        <v>130</v>
      </c>
      <c r="E71" s="27" t="s">
        <v>16</v>
      </c>
      <c r="F71" s="22">
        <v>80</v>
      </c>
      <c r="G71" s="22">
        <v>80</v>
      </c>
      <c r="H71" s="125">
        <f t="shared" si="1"/>
        <v>100</v>
      </c>
    </row>
    <row r="72" spans="1:8" s="19" customFormat="1" ht="18" customHeight="1">
      <c r="A72" s="153" t="s">
        <v>51</v>
      </c>
      <c r="B72" s="74"/>
      <c r="C72" s="74"/>
      <c r="D72" s="74"/>
      <c r="E72" s="74"/>
      <c r="F72" s="181">
        <f aca="true" t="shared" si="6" ref="F72:G75">F73</f>
        <v>3454</v>
      </c>
      <c r="G72" s="181">
        <f t="shared" si="6"/>
        <v>3436.5</v>
      </c>
      <c r="H72" s="181">
        <f t="shared" si="1"/>
        <v>99.4933410538506</v>
      </c>
    </row>
    <row r="73" spans="1:8" s="23" customFormat="1" ht="12.75">
      <c r="A73" s="160" t="s">
        <v>47</v>
      </c>
      <c r="B73" s="27" t="s">
        <v>8</v>
      </c>
      <c r="C73" s="25"/>
      <c r="D73" s="26"/>
      <c r="E73" s="26"/>
      <c r="F73" s="22">
        <f t="shared" si="6"/>
        <v>3454</v>
      </c>
      <c r="G73" s="22">
        <f t="shared" si="6"/>
        <v>3436.5</v>
      </c>
      <c r="H73" s="125">
        <f t="shared" si="1"/>
        <v>99.4933410538506</v>
      </c>
    </row>
    <row r="74" spans="1:8" s="23" customFormat="1" ht="26.25" customHeight="1">
      <c r="A74" s="154" t="s">
        <v>246</v>
      </c>
      <c r="B74" s="27" t="s">
        <v>8</v>
      </c>
      <c r="C74" s="27" t="s">
        <v>27</v>
      </c>
      <c r="D74" s="27"/>
      <c r="E74" s="27"/>
      <c r="F74" s="22">
        <f t="shared" si="6"/>
        <v>3454</v>
      </c>
      <c r="G74" s="22">
        <f t="shared" si="6"/>
        <v>3436.5</v>
      </c>
      <c r="H74" s="125">
        <f t="shared" si="1"/>
        <v>99.4933410538506</v>
      </c>
    </row>
    <row r="75" spans="1:8" s="23" customFormat="1" ht="25.5" customHeight="1">
      <c r="A75" s="154" t="s">
        <v>39</v>
      </c>
      <c r="B75" s="27" t="s">
        <v>8</v>
      </c>
      <c r="C75" s="27" t="s">
        <v>27</v>
      </c>
      <c r="D75" s="27" t="s">
        <v>49</v>
      </c>
      <c r="E75" s="27"/>
      <c r="F75" s="22">
        <f t="shared" si="6"/>
        <v>3454</v>
      </c>
      <c r="G75" s="22">
        <f t="shared" si="6"/>
        <v>3436.5</v>
      </c>
      <c r="H75" s="125">
        <f t="shared" si="1"/>
        <v>99.4933410538506</v>
      </c>
    </row>
    <row r="76" spans="1:8" s="23" customFormat="1" ht="12.75">
      <c r="A76" s="154" t="s">
        <v>133</v>
      </c>
      <c r="B76" s="27" t="s">
        <v>8</v>
      </c>
      <c r="C76" s="27" t="s">
        <v>27</v>
      </c>
      <c r="D76" s="27" t="s">
        <v>49</v>
      </c>
      <c r="E76" s="27" t="s">
        <v>132</v>
      </c>
      <c r="F76" s="164">
        <v>3454</v>
      </c>
      <c r="G76" s="22">
        <v>3436.5</v>
      </c>
      <c r="H76" s="125">
        <f aca="true" t="shared" si="7" ref="H76:H125">G76/F76*100</f>
        <v>99.4933410538506</v>
      </c>
    </row>
    <row r="77" spans="1:8" s="114" customFormat="1" ht="45.75" customHeight="1">
      <c r="A77" s="153" t="s">
        <v>52</v>
      </c>
      <c r="B77" s="92"/>
      <c r="C77" s="76"/>
      <c r="D77" s="76"/>
      <c r="E77" s="76"/>
      <c r="F77" s="181">
        <f>F78+F96</f>
        <v>172973.1</v>
      </c>
      <c r="G77" s="181">
        <f>G78+G96</f>
        <v>172081.7</v>
      </c>
      <c r="H77" s="181">
        <f t="shared" si="7"/>
        <v>99.484659753453</v>
      </c>
    </row>
    <row r="78" spans="1:8" s="23" customFormat="1" ht="12.75">
      <c r="A78" s="154" t="s">
        <v>53</v>
      </c>
      <c r="B78" s="24" t="s">
        <v>54</v>
      </c>
      <c r="C78" s="27"/>
      <c r="D78" s="27"/>
      <c r="E78" s="27"/>
      <c r="F78" s="22">
        <f>F79+F84</f>
        <v>111841.70000000001</v>
      </c>
      <c r="G78" s="22">
        <f>G79+G84+G94</f>
        <v>111886.00000000001</v>
      </c>
      <c r="H78" s="125">
        <f t="shared" si="7"/>
        <v>100.0396095552911</v>
      </c>
    </row>
    <row r="79" spans="1:8" s="23" customFormat="1" ht="12.75">
      <c r="A79" s="154" t="s">
        <v>55</v>
      </c>
      <c r="B79" s="24" t="s">
        <v>54</v>
      </c>
      <c r="C79" s="27" t="s">
        <v>8</v>
      </c>
      <c r="D79" s="27"/>
      <c r="E79" s="27"/>
      <c r="F79" s="22">
        <f>F80</f>
        <v>53384.3</v>
      </c>
      <c r="G79" s="22">
        <f>G80</f>
        <v>52728.3</v>
      </c>
      <c r="H79" s="125">
        <f t="shared" si="7"/>
        <v>98.77117429656285</v>
      </c>
    </row>
    <row r="80" spans="1:8" s="23" customFormat="1" ht="12.75">
      <c r="A80" s="154" t="s">
        <v>56</v>
      </c>
      <c r="B80" s="24" t="s">
        <v>54</v>
      </c>
      <c r="C80" s="27" t="s">
        <v>8</v>
      </c>
      <c r="D80" s="27" t="s">
        <v>57</v>
      </c>
      <c r="E80" s="27"/>
      <c r="F80" s="22">
        <f>F82+F83</f>
        <v>53384.3</v>
      </c>
      <c r="G80" s="22">
        <f>G82+G83</f>
        <v>52728.3</v>
      </c>
      <c r="H80" s="125">
        <f t="shared" si="7"/>
        <v>98.77117429656285</v>
      </c>
    </row>
    <row r="81" spans="1:8" s="23" customFormat="1" ht="12.75" hidden="1">
      <c r="A81" s="163" t="s">
        <v>136</v>
      </c>
      <c r="B81" s="24" t="s">
        <v>54</v>
      </c>
      <c r="C81" s="27" t="s">
        <v>8</v>
      </c>
      <c r="D81" s="27" t="s">
        <v>57</v>
      </c>
      <c r="E81" s="27" t="s">
        <v>135</v>
      </c>
      <c r="F81" s="22">
        <v>0</v>
      </c>
      <c r="G81" s="22"/>
      <c r="H81" s="125" t="e">
        <f t="shared" si="7"/>
        <v>#DIV/0!</v>
      </c>
    </row>
    <row r="82" spans="1:8" s="23" customFormat="1" ht="12.75">
      <c r="A82" s="195" t="s">
        <v>214</v>
      </c>
      <c r="B82" s="24" t="s">
        <v>54</v>
      </c>
      <c r="C82" s="27" t="s">
        <v>8</v>
      </c>
      <c r="D82" s="27" t="s">
        <v>57</v>
      </c>
      <c r="E82" s="27" t="s">
        <v>9</v>
      </c>
      <c r="F82" s="22">
        <v>32843</v>
      </c>
      <c r="G82" s="22">
        <v>32843</v>
      </c>
      <c r="H82" s="125">
        <f t="shared" si="7"/>
        <v>100</v>
      </c>
    </row>
    <row r="83" spans="1:8" s="23" customFormat="1" ht="54" customHeight="1">
      <c r="A83" s="194" t="s">
        <v>291</v>
      </c>
      <c r="B83" s="24" t="s">
        <v>54</v>
      </c>
      <c r="C83" s="27" t="s">
        <v>8</v>
      </c>
      <c r="D83" s="27" t="s">
        <v>57</v>
      </c>
      <c r="E83" s="27" t="s">
        <v>255</v>
      </c>
      <c r="F83" s="22">
        <v>20541.3</v>
      </c>
      <c r="G83" s="22">
        <v>19885.3</v>
      </c>
      <c r="H83" s="125">
        <f t="shared" si="7"/>
        <v>96.80643386737938</v>
      </c>
    </row>
    <row r="84" spans="1:8" s="23" customFormat="1" ht="12.75">
      <c r="A84" s="154" t="s">
        <v>58</v>
      </c>
      <c r="B84" s="24" t="s">
        <v>54</v>
      </c>
      <c r="C84" s="27" t="s">
        <v>14</v>
      </c>
      <c r="D84" s="27"/>
      <c r="E84" s="27"/>
      <c r="F84" s="22">
        <f>F85+F94+F91</f>
        <v>58457.4</v>
      </c>
      <c r="G84" s="22">
        <f>G85+G91</f>
        <v>59148.4</v>
      </c>
      <c r="H84" s="125">
        <f t="shared" si="7"/>
        <v>101.182057361429</v>
      </c>
    </row>
    <row r="85" spans="1:8" s="23" customFormat="1" ht="12.75">
      <c r="A85" s="154" t="s">
        <v>59</v>
      </c>
      <c r="B85" s="24" t="s">
        <v>54</v>
      </c>
      <c r="C85" s="27" t="s">
        <v>14</v>
      </c>
      <c r="D85" s="27" t="s">
        <v>60</v>
      </c>
      <c r="E85" s="27"/>
      <c r="F85" s="22">
        <f>F87+F89+F90</f>
        <v>58457.4</v>
      </c>
      <c r="G85" s="22">
        <f>G87+G89+G90</f>
        <v>58492.700000000004</v>
      </c>
      <c r="H85" s="125">
        <f t="shared" si="7"/>
        <v>100.06038585363018</v>
      </c>
    </row>
    <row r="86" spans="1:8" s="23" customFormat="1" ht="12.75" hidden="1">
      <c r="A86" s="154" t="s">
        <v>136</v>
      </c>
      <c r="B86" s="24" t="s">
        <v>54</v>
      </c>
      <c r="C86" s="27" t="s">
        <v>14</v>
      </c>
      <c r="D86" s="27" t="s">
        <v>60</v>
      </c>
      <c r="E86" s="27" t="s">
        <v>135</v>
      </c>
      <c r="F86" s="22">
        <v>0</v>
      </c>
      <c r="G86" s="22"/>
      <c r="H86" s="125" t="e">
        <f t="shared" si="7"/>
        <v>#DIV/0!</v>
      </c>
    </row>
    <row r="87" spans="1:8" s="23" customFormat="1" ht="12.75">
      <c r="A87" s="194" t="s">
        <v>213</v>
      </c>
      <c r="B87" s="24" t="s">
        <v>54</v>
      </c>
      <c r="C87" s="27" t="s">
        <v>14</v>
      </c>
      <c r="D87" s="27" t="s">
        <v>60</v>
      </c>
      <c r="E87" s="27" t="s">
        <v>212</v>
      </c>
      <c r="F87" s="22">
        <v>5456</v>
      </c>
      <c r="G87" s="22">
        <v>5455.3</v>
      </c>
      <c r="H87" s="125">
        <f t="shared" si="7"/>
        <v>99.98717008797654</v>
      </c>
    </row>
    <row r="88" spans="1:8" s="23" customFormat="1" ht="15.75" customHeight="1" hidden="1">
      <c r="A88" s="163" t="s">
        <v>61</v>
      </c>
      <c r="B88" s="24" t="s">
        <v>54</v>
      </c>
      <c r="C88" s="27" t="s">
        <v>14</v>
      </c>
      <c r="D88" s="27" t="s">
        <v>60</v>
      </c>
      <c r="E88" s="27" t="s">
        <v>62</v>
      </c>
      <c r="F88" s="22">
        <v>0</v>
      </c>
      <c r="G88" s="22"/>
      <c r="H88" s="125" t="e">
        <f t="shared" si="7"/>
        <v>#DIV/0!</v>
      </c>
    </row>
    <row r="89" spans="1:8" s="23" customFormat="1" ht="51" customHeight="1">
      <c r="A89" s="139" t="s">
        <v>256</v>
      </c>
      <c r="B89" s="24" t="s">
        <v>54</v>
      </c>
      <c r="C89" s="27" t="s">
        <v>14</v>
      </c>
      <c r="D89" s="27" t="s">
        <v>60</v>
      </c>
      <c r="E89" s="27" t="s">
        <v>257</v>
      </c>
      <c r="F89" s="22">
        <v>32766.4</v>
      </c>
      <c r="G89" s="22">
        <v>33066.4</v>
      </c>
      <c r="H89" s="125">
        <f t="shared" si="7"/>
        <v>100.91557204941648</v>
      </c>
    </row>
    <row r="90" spans="1:8" s="23" customFormat="1" ht="51" customHeight="1">
      <c r="A90" s="194" t="s">
        <v>258</v>
      </c>
      <c r="B90" s="24" t="s">
        <v>54</v>
      </c>
      <c r="C90" s="27" t="s">
        <v>14</v>
      </c>
      <c r="D90" s="27" t="s">
        <v>60</v>
      </c>
      <c r="E90" s="27" t="s">
        <v>259</v>
      </c>
      <c r="F90" s="22">
        <v>20235</v>
      </c>
      <c r="G90" s="22">
        <v>19971</v>
      </c>
      <c r="H90" s="125">
        <f t="shared" si="7"/>
        <v>98.69532987398073</v>
      </c>
    </row>
    <row r="91" spans="1:8" s="23" customFormat="1" ht="15.75" customHeight="1">
      <c r="A91" s="194" t="s">
        <v>262</v>
      </c>
      <c r="B91" s="24" t="s">
        <v>54</v>
      </c>
      <c r="C91" s="27" t="s">
        <v>14</v>
      </c>
      <c r="D91" s="27" t="s">
        <v>260</v>
      </c>
      <c r="E91" s="27"/>
      <c r="F91" s="22"/>
      <c r="G91" s="22">
        <f>G92</f>
        <v>655.7</v>
      </c>
      <c r="H91" s="125"/>
    </row>
    <row r="92" spans="1:8" s="23" customFormat="1" ht="27.75" customHeight="1">
      <c r="A92" s="98" t="s">
        <v>266</v>
      </c>
      <c r="B92" s="24" t="s">
        <v>54</v>
      </c>
      <c r="C92" s="27" t="s">
        <v>14</v>
      </c>
      <c r="D92" s="27" t="s">
        <v>260</v>
      </c>
      <c r="E92" s="27" t="s">
        <v>62</v>
      </c>
      <c r="F92" s="22"/>
      <c r="G92" s="22">
        <v>655.7</v>
      </c>
      <c r="H92" s="125"/>
    </row>
    <row r="93" spans="1:8" s="23" customFormat="1" ht="25.5">
      <c r="A93" s="242" t="s">
        <v>294</v>
      </c>
      <c r="B93" s="24" t="s">
        <v>54</v>
      </c>
      <c r="C93" s="27" t="s">
        <v>50</v>
      </c>
      <c r="D93" s="27"/>
      <c r="E93" s="27"/>
      <c r="F93" s="22"/>
      <c r="G93" s="22">
        <f>G94</f>
        <v>9.3</v>
      </c>
      <c r="H93" s="125"/>
    </row>
    <row r="94" spans="1:8" s="23" customFormat="1" ht="15.75" customHeight="1">
      <c r="A94" s="224" t="s">
        <v>139</v>
      </c>
      <c r="B94" s="24" t="s">
        <v>54</v>
      </c>
      <c r="C94" s="27" t="s">
        <v>50</v>
      </c>
      <c r="D94" s="223" t="s">
        <v>137</v>
      </c>
      <c r="E94" s="27"/>
      <c r="F94" s="22"/>
      <c r="G94" s="22">
        <f>G95</f>
        <v>9.3</v>
      </c>
      <c r="H94" s="125"/>
    </row>
    <row r="95" spans="1:8" s="23" customFormat="1" ht="30" customHeight="1">
      <c r="A95" s="139" t="s">
        <v>277</v>
      </c>
      <c r="B95" s="24" t="s">
        <v>54</v>
      </c>
      <c r="C95" s="27" t="s">
        <v>50</v>
      </c>
      <c r="D95" s="223" t="s">
        <v>137</v>
      </c>
      <c r="E95" s="223" t="s">
        <v>275</v>
      </c>
      <c r="F95" s="22"/>
      <c r="G95" s="22">
        <v>9.3</v>
      </c>
      <c r="H95" s="125"/>
    </row>
    <row r="96" spans="1:8" s="23" customFormat="1" ht="12.75">
      <c r="A96" s="154" t="s">
        <v>63</v>
      </c>
      <c r="B96" s="24" t="s">
        <v>64</v>
      </c>
      <c r="C96" s="27"/>
      <c r="D96" s="27"/>
      <c r="E96" s="27"/>
      <c r="F96" s="22">
        <f>F97</f>
        <v>61131.4</v>
      </c>
      <c r="G96" s="22">
        <f>G97</f>
        <v>60195.7</v>
      </c>
      <c r="H96" s="125">
        <f t="shared" si="7"/>
        <v>98.46936271703248</v>
      </c>
    </row>
    <row r="97" spans="1:8" s="23" customFormat="1" ht="17.25" customHeight="1">
      <c r="A97" s="154" t="s">
        <v>129</v>
      </c>
      <c r="B97" s="24" t="s">
        <v>64</v>
      </c>
      <c r="C97" s="27" t="s">
        <v>48</v>
      </c>
      <c r="D97" s="27"/>
      <c r="E97" s="27"/>
      <c r="F97" s="22">
        <f>F98+F101</f>
        <v>61131.4</v>
      </c>
      <c r="G97" s="22">
        <f>G98+G101</f>
        <v>60195.7</v>
      </c>
      <c r="H97" s="125">
        <f t="shared" si="7"/>
        <v>98.46936271703248</v>
      </c>
    </row>
    <row r="98" spans="1:8" s="6" customFormat="1" ht="12.75">
      <c r="A98" s="100" t="s">
        <v>66</v>
      </c>
      <c r="B98" s="24" t="s">
        <v>64</v>
      </c>
      <c r="C98" s="27" t="s">
        <v>48</v>
      </c>
      <c r="D98" s="27" t="s">
        <v>224</v>
      </c>
      <c r="E98" s="27"/>
      <c r="F98" s="22">
        <f>F100</f>
        <v>3356.4</v>
      </c>
      <c r="G98" s="22">
        <f>G100</f>
        <v>3354.7</v>
      </c>
      <c r="H98" s="125">
        <f t="shared" si="7"/>
        <v>99.94935049457752</v>
      </c>
    </row>
    <row r="99" spans="1:8" s="6" customFormat="1" ht="63.75" hidden="1">
      <c r="A99" s="100" t="s">
        <v>226</v>
      </c>
      <c r="B99" s="24" t="s">
        <v>64</v>
      </c>
      <c r="C99" s="27" t="s">
        <v>48</v>
      </c>
      <c r="D99" s="27" t="s">
        <v>224</v>
      </c>
      <c r="E99" s="27" t="s">
        <v>225</v>
      </c>
      <c r="F99" s="22">
        <v>0</v>
      </c>
      <c r="G99" s="22"/>
      <c r="H99" s="125" t="e">
        <f t="shared" si="7"/>
        <v>#DIV/0!</v>
      </c>
    </row>
    <row r="100" spans="1:8" s="6" customFormat="1" ht="12.75">
      <c r="A100" s="175" t="s">
        <v>142</v>
      </c>
      <c r="B100" s="24" t="s">
        <v>64</v>
      </c>
      <c r="C100" s="27" t="s">
        <v>48</v>
      </c>
      <c r="D100" s="27" t="s">
        <v>224</v>
      </c>
      <c r="E100" s="27" t="s">
        <v>141</v>
      </c>
      <c r="F100" s="22">
        <v>3356.4</v>
      </c>
      <c r="G100" s="22">
        <v>3354.7</v>
      </c>
      <c r="H100" s="125">
        <f t="shared" si="7"/>
        <v>99.94935049457752</v>
      </c>
    </row>
    <row r="101" spans="1:8" s="23" customFormat="1" ht="12.75">
      <c r="A101" s="154" t="s">
        <v>139</v>
      </c>
      <c r="B101" s="24" t="s">
        <v>64</v>
      </c>
      <c r="C101" s="27" t="s">
        <v>48</v>
      </c>
      <c r="D101" s="27" t="s">
        <v>137</v>
      </c>
      <c r="E101" s="27"/>
      <c r="F101" s="22">
        <f>F103+F105</f>
        <v>57775</v>
      </c>
      <c r="G101" s="22">
        <f>G103+G105</f>
        <v>56841</v>
      </c>
      <c r="H101" s="125">
        <f t="shared" si="7"/>
        <v>98.38338381652964</v>
      </c>
    </row>
    <row r="102" spans="1:8" s="6" customFormat="1" ht="38.25" customHeight="1" hidden="1">
      <c r="A102" s="20" t="s">
        <v>215</v>
      </c>
      <c r="B102" s="24" t="s">
        <v>64</v>
      </c>
      <c r="C102" s="27" t="s">
        <v>48</v>
      </c>
      <c r="D102" s="27" t="s">
        <v>137</v>
      </c>
      <c r="E102" s="27" t="s">
        <v>216</v>
      </c>
      <c r="F102" s="22">
        <v>0</v>
      </c>
      <c r="G102" s="22"/>
      <c r="H102" s="125" t="e">
        <f t="shared" si="7"/>
        <v>#DIV/0!</v>
      </c>
    </row>
    <row r="103" spans="1:8" s="6" customFormat="1" ht="38.25" customHeight="1">
      <c r="A103" s="100" t="s">
        <v>265</v>
      </c>
      <c r="B103" s="24" t="s">
        <v>64</v>
      </c>
      <c r="C103" s="27" t="s">
        <v>48</v>
      </c>
      <c r="D103" s="27" t="s">
        <v>137</v>
      </c>
      <c r="E103" s="27" t="s">
        <v>264</v>
      </c>
      <c r="F103" s="22">
        <v>2275</v>
      </c>
      <c r="G103" s="22">
        <v>2032.4</v>
      </c>
      <c r="H103" s="125">
        <f t="shared" si="7"/>
        <v>89.33626373626375</v>
      </c>
    </row>
    <row r="104" spans="1:8" s="23" customFormat="1" ht="38.25" hidden="1">
      <c r="A104" s="221" t="s">
        <v>244</v>
      </c>
      <c r="B104" s="24" t="s">
        <v>64</v>
      </c>
      <c r="C104" s="27" t="s">
        <v>48</v>
      </c>
      <c r="D104" s="27" t="s">
        <v>137</v>
      </c>
      <c r="E104" s="27" t="s">
        <v>138</v>
      </c>
      <c r="F104" s="22">
        <v>0</v>
      </c>
      <c r="G104" s="22"/>
      <c r="H104" s="125" t="e">
        <f t="shared" si="7"/>
        <v>#DIV/0!</v>
      </c>
    </row>
    <row r="105" spans="1:8" s="6" customFormat="1" ht="29.25" customHeight="1">
      <c r="A105" s="100" t="s">
        <v>245</v>
      </c>
      <c r="B105" s="24" t="s">
        <v>64</v>
      </c>
      <c r="C105" s="27" t="s">
        <v>48</v>
      </c>
      <c r="D105" s="27" t="s">
        <v>137</v>
      </c>
      <c r="E105" s="35" t="s">
        <v>217</v>
      </c>
      <c r="F105" s="22">
        <v>55500</v>
      </c>
      <c r="G105" s="22">
        <v>54808.6</v>
      </c>
      <c r="H105" s="125">
        <f t="shared" si="7"/>
        <v>98.75423423423423</v>
      </c>
    </row>
    <row r="106" spans="1:8" s="23" customFormat="1" ht="12.75" hidden="1">
      <c r="A106" s="154" t="s">
        <v>65</v>
      </c>
      <c r="B106" s="24" t="s">
        <v>64</v>
      </c>
      <c r="C106" s="27" t="s">
        <v>27</v>
      </c>
      <c r="D106" s="27"/>
      <c r="E106" s="27"/>
      <c r="F106" s="22">
        <v>0</v>
      </c>
      <c r="G106" s="22"/>
      <c r="H106" s="125" t="e">
        <f t="shared" si="7"/>
        <v>#DIV/0!</v>
      </c>
    </row>
    <row r="107" spans="1:8" s="23" customFormat="1" ht="12.75" hidden="1">
      <c r="A107" s="154" t="s">
        <v>66</v>
      </c>
      <c r="B107" s="24" t="s">
        <v>64</v>
      </c>
      <c r="C107" s="27" t="s">
        <v>27</v>
      </c>
      <c r="D107" s="27" t="s">
        <v>67</v>
      </c>
      <c r="E107" s="27"/>
      <c r="F107" s="22">
        <v>0</v>
      </c>
      <c r="G107" s="22"/>
      <c r="H107" s="125" t="e">
        <f t="shared" si="7"/>
        <v>#DIV/0!</v>
      </c>
    </row>
    <row r="108" spans="1:8" s="23" customFormat="1" ht="12.75" hidden="1">
      <c r="A108" s="154" t="s">
        <v>142</v>
      </c>
      <c r="B108" s="24" t="s">
        <v>64</v>
      </c>
      <c r="C108" s="27" t="s">
        <v>27</v>
      </c>
      <c r="D108" s="27" t="s">
        <v>67</v>
      </c>
      <c r="E108" s="27" t="s">
        <v>141</v>
      </c>
      <c r="F108" s="22">
        <v>0</v>
      </c>
      <c r="G108" s="22"/>
      <c r="H108" s="125" t="e">
        <f t="shared" si="7"/>
        <v>#DIV/0!</v>
      </c>
    </row>
    <row r="109" spans="1:8" s="23" customFormat="1" ht="15" hidden="1">
      <c r="A109" s="165" t="s">
        <v>156</v>
      </c>
      <c r="B109" s="24"/>
      <c r="C109" s="27"/>
      <c r="D109" s="27"/>
      <c r="E109" s="27"/>
      <c r="F109" s="141">
        <v>0</v>
      </c>
      <c r="G109" s="22"/>
      <c r="H109" s="125" t="e">
        <f t="shared" si="7"/>
        <v>#DIV/0!</v>
      </c>
    </row>
    <row r="110" spans="1:8" s="23" customFormat="1" ht="25.5" hidden="1">
      <c r="A110" s="177" t="s">
        <v>144</v>
      </c>
      <c r="B110" s="179" t="s">
        <v>73</v>
      </c>
      <c r="C110" s="180"/>
      <c r="D110" s="180"/>
      <c r="E110" s="180"/>
      <c r="F110" s="125">
        <v>0</v>
      </c>
      <c r="G110" s="22"/>
      <c r="H110" s="125" t="e">
        <f t="shared" si="7"/>
        <v>#DIV/0!</v>
      </c>
    </row>
    <row r="111" spans="1:8" s="23" customFormat="1" ht="12.75" hidden="1">
      <c r="A111" s="167" t="s">
        <v>157</v>
      </c>
      <c r="B111" s="140" t="s">
        <v>73</v>
      </c>
      <c r="C111" s="140" t="s">
        <v>8</v>
      </c>
      <c r="D111" s="140"/>
      <c r="E111" s="140"/>
      <c r="F111" s="125">
        <v>0</v>
      </c>
      <c r="G111" s="22"/>
      <c r="H111" s="125" t="e">
        <f t="shared" si="7"/>
        <v>#DIV/0!</v>
      </c>
    </row>
    <row r="112" spans="1:8" s="23" customFormat="1" ht="14.25" hidden="1">
      <c r="A112" s="168" t="s">
        <v>110</v>
      </c>
      <c r="B112" s="140" t="s">
        <v>73</v>
      </c>
      <c r="C112" s="140" t="s">
        <v>8</v>
      </c>
      <c r="D112" s="140" t="s">
        <v>111</v>
      </c>
      <c r="E112" s="140"/>
      <c r="F112" s="125">
        <v>0</v>
      </c>
      <c r="G112" s="22"/>
      <c r="H112" s="125" t="e">
        <f t="shared" si="7"/>
        <v>#DIV/0!</v>
      </c>
    </row>
    <row r="113" spans="1:8" s="23" customFormat="1" ht="15.75" customHeight="1" hidden="1">
      <c r="A113" s="169" t="s">
        <v>22</v>
      </c>
      <c r="B113" s="140" t="s">
        <v>73</v>
      </c>
      <c r="C113" s="140" t="s">
        <v>8</v>
      </c>
      <c r="D113" s="140" t="s">
        <v>111</v>
      </c>
      <c r="E113" s="140" t="s">
        <v>24</v>
      </c>
      <c r="F113" s="125">
        <v>0</v>
      </c>
      <c r="G113" s="22"/>
      <c r="H113" s="125" t="e">
        <f t="shared" si="7"/>
        <v>#DIV/0!</v>
      </c>
    </row>
    <row r="114" spans="1:8" s="114" customFormat="1" ht="30" hidden="1">
      <c r="A114" s="153" t="s">
        <v>117</v>
      </c>
      <c r="B114" s="92"/>
      <c r="C114" s="76"/>
      <c r="D114" s="76"/>
      <c r="E114" s="76"/>
      <c r="F114" s="141">
        <v>0</v>
      </c>
      <c r="G114" s="22"/>
      <c r="H114" s="125" t="e">
        <f t="shared" si="7"/>
        <v>#DIV/0!</v>
      </c>
    </row>
    <row r="115" spans="1:8" s="23" customFormat="1" ht="12.75" hidden="1">
      <c r="A115" s="154" t="s">
        <v>53</v>
      </c>
      <c r="B115" s="24" t="s">
        <v>54</v>
      </c>
      <c r="C115" s="27"/>
      <c r="D115" s="27"/>
      <c r="E115" s="27"/>
      <c r="F115" s="22">
        <v>0</v>
      </c>
      <c r="G115" s="22"/>
      <c r="H115" s="125" t="e">
        <f t="shared" si="7"/>
        <v>#DIV/0!</v>
      </c>
    </row>
    <row r="116" spans="1:8" s="23" customFormat="1" ht="15" hidden="1">
      <c r="A116" s="154" t="s">
        <v>58</v>
      </c>
      <c r="B116" s="24" t="s">
        <v>54</v>
      </c>
      <c r="C116" s="27" t="s">
        <v>14</v>
      </c>
      <c r="D116" s="27"/>
      <c r="E116" s="27"/>
      <c r="F116" s="18">
        <v>0</v>
      </c>
      <c r="G116" s="22"/>
      <c r="H116" s="125" t="e">
        <f t="shared" si="7"/>
        <v>#DIV/0!</v>
      </c>
    </row>
    <row r="117" spans="1:8" s="23" customFormat="1" ht="12.75" hidden="1">
      <c r="A117" s="154" t="s">
        <v>59</v>
      </c>
      <c r="B117" s="24" t="s">
        <v>54</v>
      </c>
      <c r="C117" s="27" t="s">
        <v>14</v>
      </c>
      <c r="D117" s="27" t="s">
        <v>60</v>
      </c>
      <c r="E117" s="27"/>
      <c r="F117" s="22">
        <v>0</v>
      </c>
      <c r="G117" s="22"/>
      <c r="H117" s="125" t="e">
        <f t="shared" si="7"/>
        <v>#DIV/0!</v>
      </c>
    </row>
    <row r="118" spans="1:8" s="23" customFormat="1" ht="15" customHeight="1" hidden="1">
      <c r="A118" s="163" t="s">
        <v>61</v>
      </c>
      <c r="B118" s="24" t="s">
        <v>54</v>
      </c>
      <c r="C118" s="27" t="s">
        <v>14</v>
      </c>
      <c r="D118" s="27" t="s">
        <v>60</v>
      </c>
      <c r="E118" s="27" t="s">
        <v>62</v>
      </c>
      <c r="F118" s="22">
        <v>0</v>
      </c>
      <c r="G118" s="22"/>
      <c r="H118" s="125" t="e">
        <f t="shared" si="7"/>
        <v>#DIV/0!</v>
      </c>
    </row>
    <row r="119" spans="1:8" s="23" customFormat="1" ht="30" hidden="1">
      <c r="A119" s="16" t="s">
        <v>158</v>
      </c>
      <c r="B119" s="29"/>
      <c r="C119" s="27"/>
      <c r="D119" s="27"/>
      <c r="E119" s="35"/>
      <c r="F119" s="141">
        <v>0</v>
      </c>
      <c r="G119" s="22"/>
      <c r="H119" s="125" t="e">
        <f t="shared" si="7"/>
        <v>#DIV/0!</v>
      </c>
    </row>
    <row r="120" spans="1:8" s="23" customFormat="1" ht="25.5" hidden="1">
      <c r="A120" s="20" t="s">
        <v>159</v>
      </c>
      <c r="B120" s="27" t="s">
        <v>48</v>
      </c>
      <c r="C120" s="25"/>
      <c r="D120" s="26"/>
      <c r="E120" s="26"/>
      <c r="F120" s="22">
        <v>0</v>
      </c>
      <c r="G120" s="22"/>
      <c r="H120" s="125" t="e">
        <f t="shared" si="7"/>
        <v>#DIV/0!</v>
      </c>
    </row>
    <row r="121" spans="1:8" s="23" customFormat="1" ht="12.75" hidden="1">
      <c r="A121" s="32" t="s">
        <v>160</v>
      </c>
      <c r="B121" s="27" t="s">
        <v>48</v>
      </c>
      <c r="C121" s="27" t="s">
        <v>14</v>
      </c>
      <c r="D121" s="27"/>
      <c r="E121" s="27"/>
      <c r="F121" s="181">
        <v>0</v>
      </c>
      <c r="G121" s="22"/>
      <c r="H121" s="125" t="e">
        <f t="shared" si="7"/>
        <v>#DIV/0!</v>
      </c>
    </row>
    <row r="122" spans="1:8" s="23" customFormat="1" ht="12.75" hidden="1">
      <c r="A122" s="20" t="s">
        <v>161</v>
      </c>
      <c r="B122" s="27" t="s">
        <v>48</v>
      </c>
      <c r="C122" s="27" t="s">
        <v>14</v>
      </c>
      <c r="D122" s="27" t="s">
        <v>162</v>
      </c>
      <c r="E122" s="35"/>
      <c r="F122" s="22">
        <v>0</v>
      </c>
      <c r="G122" s="22"/>
      <c r="H122" s="125" t="e">
        <f t="shared" si="7"/>
        <v>#DIV/0!</v>
      </c>
    </row>
    <row r="123" spans="1:8" s="23" customFormat="1" ht="12.75" hidden="1">
      <c r="A123" s="20" t="s">
        <v>163</v>
      </c>
      <c r="B123" s="27" t="s">
        <v>48</v>
      </c>
      <c r="C123" s="27" t="s">
        <v>14</v>
      </c>
      <c r="D123" s="27" t="s">
        <v>162</v>
      </c>
      <c r="E123" s="35" t="s">
        <v>164</v>
      </c>
      <c r="F123" s="22">
        <v>0</v>
      </c>
      <c r="G123" s="22"/>
      <c r="H123" s="125" t="e">
        <f t="shared" si="7"/>
        <v>#DIV/0!</v>
      </c>
    </row>
    <row r="124" spans="1:8" s="23" customFormat="1" ht="38.25" hidden="1">
      <c r="A124" s="20" t="s">
        <v>165</v>
      </c>
      <c r="B124" s="27" t="s">
        <v>48</v>
      </c>
      <c r="C124" s="27" t="s">
        <v>14</v>
      </c>
      <c r="D124" s="27" t="s">
        <v>162</v>
      </c>
      <c r="E124" s="35" t="s">
        <v>166</v>
      </c>
      <c r="F124" s="22">
        <v>0</v>
      </c>
      <c r="G124" s="22"/>
      <c r="H124" s="125" t="e">
        <f t="shared" si="7"/>
        <v>#DIV/0!</v>
      </c>
    </row>
    <row r="125" spans="1:8" s="40" customFormat="1" ht="15">
      <c r="A125" s="217" t="s">
        <v>68</v>
      </c>
      <c r="B125" s="116"/>
      <c r="C125" s="17"/>
      <c r="D125" s="17"/>
      <c r="E125" s="17"/>
      <c r="F125" s="141">
        <f>F77+F72+F47+F17+F12</f>
        <v>386134.1</v>
      </c>
      <c r="G125" s="141">
        <f>G77+G72+G47+G17+G12</f>
        <v>382941.9</v>
      </c>
      <c r="H125" s="141">
        <f t="shared" si="7"/>
        <v>99.17329238728205</v>
      </c>
    </row>
    <row r="126" ht="12.75">
      <c r="F126" s="182"/>
    </row>
    <row r="127" ht="15.75">
      <c r="F127" s="192"/>
    </row>
    <row r="130" spans="1:2" ht="15.75" customHeight="1">
      <c r="A130" s="225" t="s">
        <v>269</v>
      </c>
      <c r="B130" s="2"/>
    </row>
    <row r="131" spans="1:2" ht="16.5" customHeight="1">
      <c r="A131" s="225" t="s">
        <v>270</v>
      </c>
      <c r="B131" s="2"/>
    </row>
    <row r="132" spans="1:3" s="228" customFormat="1" ht="15.75">
      <c r="A132" s="225" t="s">
        <v>271</v>
      </c>
      <c r="B132" s="226"/>
      <c r="C132" s="227"/>
    </row>
    <row r="133" spans="1:8" s="228" customFormat="1" ht="15.75">
      <c r="A133" s="225" t="s">
        <v>272</v>
      </c>
      <c r="B133" s="226"/>
      <c r="C133" s="227"/>
      <c r="E133" s="246" t="s">
        <v>274</v>
      </c>
      <c r="F133" s="246"/>
      <c r="G133" s="246"/>
      <c r="H133" s="246"/>
    </row>
  </sheetData>
  <mergeCells count="8">
    <mergeCell ref="G9:G10"/>
    <mergeCell ref="H9:H10"/>
    <mergeCell ref="A6:H6"/>
    <mergeCell ref="E133:H133"/>
    <mergeCell ref="B9:E9"/>
    <mergeCell ref="F9:F10"/>
    <mergeCell ref="A9:A10"/>
    <mergeCell ref="G8:H8"/>
  </mergeCells>
  <printOptions/>
  <pageMargins left="0.3937007874015748" right="0" top="0.3937007874015748" bottom="0.31496062992125984" header="0" footer="0"/>
  <pageSetup horizontalDpi="600" verticalDpi="600" orientation="portrait" paperSize="9" scale="95"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H216"/>
  <sheetViews>
    <sheetView zoomScale="90" zoomScaleNormal="90" workbookViewId="0" topLeftCell="A8">
      <selection activeCell="F50" sqref="F50:G50"/>
    </sheetView>
  </sheetViews>
  <sheetFormatPr defaultColWidth="9.00390625" defaultRowHeight="12.75"/>
  <cols>
    <col min="1" max="1" width="48.375" style="1" customWidth="1"/>
    <col min="2" max="2" width="5.375" style="21" customWidth="1"/>
    <col min="3" max="3" width="5.625" style="117" customWidth="1"/>
    <col min="4" max="4" width="10.25390625" style="96" customWidth="1"/>
    <col min="5" max="5" width="5.125" style="96" customWidth="1"/>
    <col min="6" max="6" width="11.375" style="96" customWidth="1"/>
    <col min="7" max="7" width="10.125" style="96" customWidth="1"/>
    <col min="8" max="8" width="7.625" style="96" customWidth="1"/>
    <col min="9" max="16384" width="9.125" style="96" customWidth="1"/>
  </cols>
  <sheetData>
    <row r="1" spans="3:8" ht="12.75">
      <c r="C1" s="96"/>
      <c r="H1" s="5" t="s">
        <v>118</v>
      </c>
    </row>
    <row r="2" spans="3:8" ht="12.75">
      <c r="C2" s="96"/>
      <c r="H2" s="5" t="s">
        <v>209</v>
      </c>
    </row>
    <row r="3" spans="3:8" ht="12.75">
      <c r="C3" s="96"/>
      <c r="H3" s="170" t="s">
        <v>279</v>
      </c>
    </row>
    <row r="5" spans="1:8" s="41" customFormat="1" ht="38.25" customHeight="1">
      <c r="A5" s="243" t="s">
        <v>288</v>
      </c>
      <c r="B5" s="243"/>
      <c r="C5" s="243"/>
      <c r="D5" s="243"/>
      <c r="E5" s="243"/>
      <c r="F5" s="243"/>
      <c r="G5" s="243"/>
      <c r="H5" s="243"/>
    </row>
    <row r="6" spans="6:8" ht="18" customHeight="1">
      <c r="F6"/>
      <c r="G6" s="9" t="s">
        <v>1</v>
      </c>
      <c r="H6"/>
    </row>
    <row r="7" spans="1:8" ht="12.75" customHeight="1">
      <c r="A7" s="267" t="s">
        <v>3</v>
      </c>
      <c r="B7" s="210" t="s">
        <v>102</v>
      </c>
      <c r="C7" s="210"/>
      <c r="D7" s="210"/>
      <c r="E7" s="210"/>
      <c r="F7" s="251" t="s">
        <v>267</v>
      </c>
      <c r="G7" s="244" t="s">
        <v>283</v>
      </c>
      <c r="H7" s="244" t="s">
        <v>268</v>
      </c>
    </row>
    <row r="8" spans="1:8" ht="50.25" customHeight="1">
      <c r="A8" s="268"/>
      <c r="B8" s="203" t="s">
        <v>119</v>
      </c>
      <c r="C8" s="203" t="s">
        <v>153</v>
      </c>
      <c r="D8" s="204" t="s">
        <v>4</v>
      </c>
      <c r="E8" s="204" t="s">
        <v>5</v>
      </c>
      <c r="F8" s="252"/>
      <c r="G8" s="244"/>
      <c r="H8" s="245"/>
    </row>
    <row r="9" spans="1:8" s="15" customFormat="1" ht="12.75">
      <c r="A9" s="11">
        <v>1</v>
      </c>
      <c r="B9" s="10">
        <v>2</v>
      </c>
      <c r="C9" s="12" t="s">
        <v>6</v>
      </c>
      <c r="D9" s="13">
        <v>4</v>
      </c>
      <c r="E9" s="14">
        <v>5</v>
      </c>
      <c r="F9" s="14">
        <v>6</v>
      </c>
      <c r="G9" s="142">
        <v>7</v>
      </c>
      <c r="H9" s="142">
        <v>8</v>
      </c>
    </row>
    <row r="10" spans="1:8" s="42" customFormat="1" ht="17.25" customHeight="1">
      <c r="A10" s="16" t="s">
        <v>238</v>
      </c>
      <c r="B10" s="76"/>
      <c r="C10" s="76"/>
      <c r="D10" s="76"/>
      <c r="E10" s="76"/>
      <c r="F10" s="181">
        <f aca="true" t="shared" si="0" ref="F10:G13">F11</f>
        <v>1404</v>
      </c>
      <c r="G10" s="181">
        <f t="shared" si="0"/>
        <v>1378.9</v>
      </c>
      <c r="H10" s="181">
        <f aca="true" t="shared" si="1" ref="H10:H77">G10/F10*100</f>
        <v>98.21225071225072</v>
      </c>
    </row>
    <row r="11" spans="1:8" s="6" customFormat="1" ht="25.5">
      <c r="A11" s="20" t="s">
        <v>144</v>
      </c>
      <c r="B11" s="27" t="s">
        <v>73</v>
      </c>
      <c r="C11" s="27"/>
      <c r="D11" s="11"/>
      <c r="E11" s="11"/>
      <c r="F11" s="125">
        <f t="shared" si="0"/>
        <v>1404</v>
      </c>
      <c r="G11" s="125">
        <f t="shared" si="0"/>
        <v>1378.9</v>
      </c>
      <c r="H11" s="125">
        <f t="shared" si="1"/>
        <v>98.21225071225072</v>
      </c>
    </row>
    <row r="12" spans="1:8" s="6" customFormat="1" ht="12.75">
      <c r="A12" s="20" t="s">
        <v>74</v>
      </c>
      <c r="B12" s="27" t="s">
        <v>73</v>
      </c>
      <c r="C12" s="27" t="s">
        <v>8</v>
      </c>
      <c r="D12" s="27"/>
      <c r="E12" s="27"/>
      <c r="F12" s="125">
        <f t="shared" si="0"/>
        <v>1404</v>
      </c>
      <c r="G12" s="125">
        <f t="shared" si="0"/>
        <v>1378.9</v>
      </c>
      <c r="H12" s="125">
        <f t="shared" si="1"/>
        <v>98.21225071225072</v>
      </c>
    </row>
    <row r="13" spans="1:8" s="6" customFormat="1" ht="25.5">
      <c r="A13" s="20" t="s">
        <v>75</v>
      </c>
      <c r="B13" s="27" t="s">
        <v>73</v>
      </c>
      <c r="C13" s="27" t="s">
        <v>8</v>
      </c>
      <c r="D13" s="27" t="s">
        <v>76</v>
      </c>
      <c r="E13" s="27"/>
      <c r="F13" s="125">
        <f t="shared" si="0"/>
        <v>1404</v>
      </c>
      <c r="G13" s="125">
        <f t="shared" si="0"/>
        <v>1378.9</v>
      </c>
      <c r="H13" s="125">
        <f t="shared" si="1"/>
        <v>98.21225071225072</v>
      </c>
    </row>
    <row r="14" spans="1:8" s="6" customFormat="1" ht="24.75" customHeight="1">
      <c r="A14" s="20" t="s">
        <v>22</v>
      </c>
      <c r="B14" s="27" t="s">
        <v>73</v>
      </c>
      <c r="C14" s="27" t="s">
        <v>8</v>
      </c>
      <c r="D14" s="27" t="s">
        <v>76</v>
      </c>
      <c r="E14" s="27" t="s">
        <v>24</v>
      </c>
      <c r="F14" s="22">
        <v>1404</v>
      </c>
      <c r="G14" s="125">
        <v>1378.9</v>
      </c>
      <c r="H14" s="125">
        <f t="shared" si="1"/>
        <v>98.21225071225072</v>
      </c>
    </row>
    <row r="15" spans="1:8" s="91" customFormat="1" ht="60" customHeight="1">
      <c r="A15" s="16" t="s">
        <v>120</v>
      </c>
      <c r="B15" s="74"/>
      <c r="C15" s="76"/>
      <c r="D15" s="76"/>
      <c r="E15" s="76"/>
      <c r="F15" s="181">
        <f aca="true" t="shared" si="2" ref="F15:G18">F16</f>
        <v>25446</v>
      </c>
      <c r="G15" s="181">
        <f t="shared" si="2"/>
        <v>25114.6</v>
      </c>
      <c r="H15" s="181">
        <f t="shared" si="1"/>
        <v>98.69763420576906</v>
      </c>
    </row>
    <row r="16" spans="1:8" s="6" customFormat="1" ht="12.75">
      <c r="A16" s="20" t="s">
        <v>17</v>
      </c>
      <c r="B16" s="27" t="s">
        <v>18</v>
      </c>
      <c r="C16" s="27"/>
      <c r="D16" s="27"/>
      <c r="E16" s="27"/>
      <c r="F16" s="125">
        <f t="shared" si="2"/>
        <v>25446</v>
      </c>
      <c r="G16" s="125">
        <f t="shared" si="2"/>
        <v>25114.6</v>
      </c>
      <c r="H16" s="125">
        <f t="shared" si="1"/>
        <v>98.69763420576906</v>
      </c>
    </row>
    <row r="17" spans="1:8" s="6" customFormat="1" ht="12.75">
      <c r="A17" s="20" t="s">
        <v>19</v>
      </c>
      <c r="B17" s="27" t="s">
        <v>18</v>
      </c>
      <c r="C17" s="27" t="s">
        <v>14</v>
      </c>
      <c r="D17" s="27"/>
      <c r="E17" s="27"/>
      <c r="F17" s="125">
        <f t="shared" si="2"/>
        <v>25446</v>
      </c>
      <c r="G17" s="125">
        <f t="shared" si="2"/>
        <v>25114.6</v>
      </c>
      <c r="H17" s="125">
        <f t="shared" si="1"/>
        <v>98.69763420576906</v>
      </c>
    </row>
    <row r="18" spans="1:8" s="6" customFormat="1" ht="12.75">
      <c r="A18" s="20" t="s">
        <v>20</v>
      </c>
      <c r="B18" s="27" t="s">
        <v>18</v>
      </c>
      <c r="C18" s="27" t="s">
        <v>14</v>
      </c>
      <c r="D18" s="27" t="s">
        <v>77</v>
      </c>
      <c r="E18" s="27"/>
      <c r="F18" s="125">
        <f t="shared" si="2"/>
        <v>25446</v>
      </c>
      <c r="G18" s="125">
        <f t="shared" si="2"/>
        <v>25114.6</v>
      </c>
      <c r="H18" s="125">
        <f t="shared" si="1"/>
        <v>98.69763420576906</v>
      </c>
    </row>
    <row r="19" spans="1:8" s="6" customFormat="1" ht="25.5" customHeight="1">
      <c r="A19" s="20" t="s">
        <v>22</v>
      </c>
      <c r="B19" s="27" t="s">
        <v>18</v>
      </c>
      <c r="C19" s="27" t="s">
        <v>14</v>
      </c>
      <c r="D19" s="27" t="s">
        <v>23</v>
      </c>
      <c r="E19" s="27" t="s">
        <v>24</v>
      </c>
      <c r="F19" s="22">
        <v>25446</v>
      </c>
      <c r="G19" s="125">
        <v>25114.6</v>
      </c>
      <c r="H19" s="125">
        <f t="shared" si="1"/>
        <v>98.69763420576906</v>
      </c>
    </row>
    <row r="20" spans="1:8" s="19" customFormat="1" ht="30">
      <c r="A20" s="16" t="s">
        <v>121</v>
      </c>
      <c r="B20" s="74"/>
      <c r="C20" s="74"/>
      <c r="D20" s="74"/>
      <c r="E20" s="74"/>
      <c r="F20" s="181">
        <f>F21</f>
        <v>386096.19999999995</v>
      </c>
      <c r="G20" s="181">
        <f>G21</f>
        <v>378991.30000000005</v>
      </c>
      <c r="H20" s="181">
        <f t="shared" si="1"/>
        <v>98.15981094867034</v>
      </c>
    </row>
    <row r="21" spans="1:8" s="6" customFormat="1" ht="12.75">
      <c r="A21" s="20" t="s">
        <v>17</v>
      </c>
      <c r="B21" s="27" t="s">
        <v>18</v>
      </c>
      <c r="C21" s="27"/>
      <c r="D21" s="11"/>
      <c r="E21" s="11"/>
      <c r="F21" s="125">
        <f>F22+F25+F34+F40</f>
        <v>386096.19999999995</v>
      </c>
      <c r="G21" s="125">
        <f>G22+G25+G34+G40</f>
        <v>378991.30000000005</v>
      </c>
      <c r="H21" s="125">
        <f t="shared" si="1"/>
        <v>98.15981094867034</v>
      </c>
    </row>
    <row r="22" spans="1:8" s="21" customFormat="1" ht="12.75">
      <c r="A22" s="20" t="s">
        <v>28</v>
      </c>
      <c r="B22" s="27" t="s">
        <v>18</v>
      </c>
      <c r="C22" s="27" t="s">
        <v>8</v>
      </c>
      <c r="D22" s="27"/>
      <c r="E22" s="27"/>
      <c r="F22" s="125">
        <f>F23</f>
        <v>182272.8</v>
      </c>
      <c r="G22" s="125">
        <f>G23</f>
        <v>181898.7</v>
      </c>
      <c r="H22" s="125">
        <f t="shared" si="1"/>
        <v>99.79475818663016</v>
      </c>
    </row>
    <row r="23" spans="1:8" s="6" customFormat="1" ht="12.75">
      <c r="A23" s="20" t="s">
        <v>29</v>
      </c>
      <c r="B23" s="27" t="s">
        <v>18</v>
      </c>
      <c r="C23" s="27" t="s">
        <v>8</v>
      </c>
      <c r="D23" s="27" t="s">
        <v>30</v>
      </c>
      <c r="E23" s="27"/>
      <c r="F23" s="125">
        <f>F24</f>
        <v>182272.8</v>
      </c>
      <c r="G23" s="125">
        <f>G24</f>
        <v>181898.7</v>
      </c>
      <c r="H23" s="125">
        <f t="shared" si="1"/>
        <v>99.79475818663016</v>
      </c>
    </row>
    <row r="24" spans="1:8" s="6" customFormat="1" ht="25.5" customHeight="1">
      <c r="A24" s="20" t="s">
        <v>22</v>
      </c>
      <c r="B24" s="27" t="s">
        <v>18</v>
      </c>
      <c r="C24" s="27" t="s">
        <v>8</v>
      </c>
      <c r="D24" s="27" t="s">
        <v>30</v>
      </c>
      <c r="E24" s="27" t="s">
        <v>24</v>
      </c>
      <c r="F24" s="22">
        <v>182272.8</v>
      </c>
      <c r="G24" s="125">
        <v>181898.7</v>
      </c>
      <c r="H24" s="125">
        <f t="shared" si="1"/>
        <v>99.79475818663016</v>
      </c>
    </row>
    <row r="25" spans="1:8" s="6" customFormat="1" ht="12.75">
      <c r="A25" s="20" t="s">
        <v>19</v>
      </c>
      <c r="B25" s="27" t="s">
        <v>18</v>
      </c>
      <c r="C25" s="27" t="s">
        <v>14</v>
      </c>
      <c r="D25" s="27"/>
      <c r="E25" s="27"/>
      <c r="F25" s="125">
        <f>F26+F28+F32</f>
        <v>194736.80000000002</v>
      </c>
      <c r="G25" s="125">
        <f>G26+G28+G32</f>
        <v>188186.6</v>
      </c>
      <c r="H25" s="125">
        <f t="shared" si="1"/>
        <v>96.63638305651526</v>
      </c>
    </row>
    <row r="26" spans="1:8" s="6" customFormat="1" ht="24" customHeight="1">
      <c r="A26" s="20" t="s">
        <v>31</v>
      </c>
      <c r="B26" s="27" t="s">
        <v>18</v>
      </c>
      <c r="C26" s="27" t="s">
        <v>14</v>
      </c>
      <c r="D26" s="27" t="s">
        <v>32</v>
      </c>
      <c r="E26" s="27"/>
      <c r="F26" s="125">
        <f>F27</f>
        <v>131518.1</v>
      </c>
      <c r="G26" s="125">
        <f>G27</f>
        <v>125602.2</v>
      </c>
      <c r="H26" s="125">
        <f t="shared" si="1"/>
        <v>95.50183586897924</v>
      </c>
    </row>
    <row r="27" spans="1:8" s="6" customFormat="1" ht="26.25" customHeight="1">
      <c r="A27" s="20" t="s">
        <v>22</v>
      </c>
      <c r="B27" s="27" t="s">
        <v>18</v>
      </c>
      <c r="C27" s="27" t="s">
        <v>14</v>
      </c>
      <c r="D27" s="27" t="s">
        <v>32</v>
      </c>
      <c r="E27" s="27" t="s">
        <v>24</v>
      </c>
      <c r="F27" s="22">
        <v>131518.1</v>
      </c>
      <c r="G27" s="125">
        <v>125602.2</v>
      </c>
      <c r="H27" s="125">
        <f t="shared" si="1"/>
        <v>95.50183586897924</v>
      </c>
    </row>
    <row r="28" spans="1:8" s="6" customFormat="1" ht="12.75">
      <c r="A28" s="31" t="s">
        <v>20</v>
      </c>
      <c r="B28" s="55" t="s">
        <v>18</v>
      </c>
      <c r="C28" s="56" t="s">
        <v>14</v>
      </c>
      <c r="D28" s="56" t="s">
        <v>77</v>
      </c>
      <c r="E28" s="56"/>
      <c r="F28" s="125">
        <f>F29</f>
        <v>62904.1</v>
      </c>
      <c r="G28" s="125">
        <f>G29</f>
        <v>62269.8</v>
      </c>
      <c r="H28" s="125">
        <f t="shared" si="1"/>
        <v>98.9916396546489</v>
      </c>
    </row>
    <row r="29" spans="1:8" s="6" customFormat="1" ht="12.75">
      <c r="A29" s="31" t="s">
        <v>33</v>
      </c>
      <c r="B29" s="55" t="s">
        <v>18</v>
      </c>
      <c r="C29" s="56" t="s">
        <v>14</v>
      </c>
      <c r="D29" s="56" t="s">
        <v>34</v>
      </c>
      <c r="E29" s="56" t="s">
        <v>24</v>
      </c>
      <c r="F29" s="22">
        <v>62904.1</v>
      </c>
      <c r="G29" s="125">
        <v>62269.8</v>
      </c>
      <c r="H29" s="125">
        <f t="shared" si="1"/>
        <v>98.9916396546489</v>
      </c>
    </row>
    <row r="30" spans="1:8" s="23" customFormat="1" ht="14.25" hidden="1">
      <c r="A30" s="196" t="s">
        <v>139</v>
      </c>
      <c r="B30" s="24" t="s">
        <v>18</v>
      </c>
      <c r="C30" s="27" t="s">
        <v>14</v>
      </c>
      <c r="D30" s="27" t="s">
        <v>137</v>
      </c>
      <c r="E30" s="27"/>
      <c r="F30" s="22">
        <v>0</v>
      </c>
      <c r="G30" s="125"/>
      <c r="H30" s="125" t="e">
        <f t="shared" si="1"/>
        <v>#DIV/0!</v>
      </c>
    </row>
    <row r="31" spans="1:8" s="198" customFormat="1" ht="14.25" customHeight="1" hidden="1">
      <c r="A31" s="99" t="s">
        <v>223</v>
      </c>
      <c r="B31" s="24" t="s">
        <v>18</v>
      </c>
      <c r="C31" s="24" t="s">
        <v>14</v>
      </c>
      <c r="D31" s="24" t="s">
        <v>137</v>
      </c>
      <c r="E31" s="24" t="s">
        <v>222</v>
      </c>
      <c r="F31" s="22">
        <v>0</v>
      </c>
      <c r="G31" s="237"/>
      <c r="H31" s="125" t="e">
        <f t="shared" si="1"/>
        <v>#DIV/0!</v>
      </c>
    </row>
    <row r="32" spans="1:8" s="198" customFormat="1" ht="30" customHeight="1">
      <c r="A32" s="197" t="s">
        <v>220</v>
      </c>
      <c r="B32" s="24" t="s">
        <v>18</v>
      </c>
      <c r="C32" s="27" t="s">
        <v>14</v>
      </c>
      <c r="D32" s="24" t="s">
        <v>218</v>
      </c>
      <c r="E32" s="24"/>
      <c r="F32" s="237">
        <f>F33</f>
        <v>314.6</v>
      </c>
      <c r="G32" s="237">
        <f>G33</f>
        <v>314.6</v>
      </c>
      <c r="H32" s="125">
        <f t="shared" si="1"/>
        <v>100</v>
      </c>
    </row>
    <row r="33" spans="1:8" s="23" customFormat="1" ht="39" customHeight="1">
      <c r="A33" s="99" t="s">
        <v>254</v>
      </c>
      <c r="B33" s="24" t="s">
        <v>18</v>
      </c>
      <c r="C33" s="27" t="s">
        <v>14</v>
      </c>
      <c r="D33" s="24" t="s">
        <v>218</v>
      </c>
      <c r="E33" s="27" t="s">
        <v>219</v>
      </c>
      <c r="F33" s="22">
        <v>314.6</v>
      </c>
      <c r="G33" s="125">
        <v>314.6</v>
      </c>
      <c r="H33" s="125">
        <f t="shared" si="1"/>
        <v>100</v>
      </c>
    </row>
    <row r="34" spans="1:8" s="6" customFormat="1" ht="12.75">
      <c r="A34" s="20" t="s">
        <v>35</v>
      </c>
      <c r="B34" s="27" t="s">
        <v>18</v>
      </c>
      <c r="C34" s="27" t="s">
        <v>18</v>
      </c>
      <c r="D34" s="27"/>
      <c r="E34" s="27"/>
      <c r="F34" s="125">
        <f>F35+F37</f>
        <v>5526</v>
      </c>
      <c r="G34" s="125">
        <f>G35+G37</f>
        <v>5364</v>
      </c>
      <c r="H34" s="125">
        <f t="shared" si="1"/>
        <v>97.06840390879479</v>
      </c>
    </row>
    <row r="35" spans="1:8" s="6" customFormat="1" ht="25.5" customHeight="1">
      <c r="A35" s="20" t="s">
        <v>206</v>
      </c>
      <c r="B35" s="27" t="s">
        <v>18</v>
      </c>
      <c r="C35" s="27" t="s">
        <v>18</v>
      </c>
      <c r="D35" s="27" t="s">
        <v>83</v>
      </c>
      <c r="E35" s="27"/>
      <c r="F35" s="125">
        <f>F36</f>
        <v>3033</v>
      </c>
      <c r="G35" s="125">
        <f>G36</f>
        <v>2873.2</v>
      </c>
      <c r="H35" s="125">
        <f t="shared" si="1"/>
        <v>94.73128915265413</v>
      </c>
    </row>
    <row r="36" spans="1:8" s="6" customFormat="1" ht="12.75">
      <c r="A36" s="20" t="s">
        <v>207</v>
      </c>
      <c r="B36" s="27" t="s">
        <v>18</v>
      </c>
      <c r="C36" s="27" t="s">
        <v>18</v>
      </c>
      <c r="D36" s="27" t="s">
        <v>83</v>
      </c>
      <c r="E36" s="27" t="s">
        <v>37</v>
      </c>
      <c r="F36" s="22">
        <v>3033</v>
      </c>
      <c r="G36" s="125">
        <v>2873.2</v>
      </c>
      <c r="H36" s="125">
        <f t="shared" si="1"/>
        <v>94.73128915265413</v>
      </c>
    </row>
    <row r="37" spans="1:8" s="6" customFormat="1" ht="28.5">
      <c r="A37" s="197" t="s">
        <v>249</v>
      </c>
      <c r="B37" s="24" t="s">
        <v>18</v>
      </c>
      <c r="C37" s="27" t="s">
        <v>18</v>
      </c>
      <c r="D37" s="27" t="s">
        <v>248</v>
      </c>
      <c r="E37" s="27"/>
      <c r="F37" s="125">
        <f>F38</f>
        <v>2493</v>
      </c>
      <c r="G37" s="125">
        <f>G38</f>
        <v>2490.8</v>
      </c>
      <c r="H37" s="125">
        <f t="shared" si="1"/>
        <v>99.9117529081428</v>
      </c>
    </row>
    <row r="38" spans="1:8" s="6" customFormat="1" ht="26.25" customHeight="1">
      <c r="A38" s="20" t="s">
        <v>22</v>
      </c>
      <c r="B38" s="24" t="s">
        <v>18</v>
      </c>
      <c r="C38" s="27" t="s">
        <v>18</v>
      </c>
      <c r="D38" s="27" t="s">
        <v>248</v>
      </c>
      <c r="E38" s="27" t="s">
        <v>24</v>
      </c>
      <c r="F38" s="22">
        <v>2493</v>
      </c>
      <c r="G38" s="125">
        <v>2490.8</v>
      </c>
      <c r="H38" s="125">
        <f t="shared" si="1"/>
        <v>99.9117529081428</v>
      </c>
    </row>
    <row r="39" spans="1:8" s="6" customFormat="1" ht="12.75" hidden="1">
      <c r="A39" s="222" t="s">
        <v>250</v>
      </c>
      <c r="B39" s="24" t="s">
        <v>18</v>
      </c>
      <c r="C39" s="27" t="s">
        <v>18</v>
      </c>
      <c r="D39" s="27" t="s">
        <v>248</v>
      </c>
      <c r="E39" s="27" t="s">
        <v>37</v>
      </c>
      <c r="F39" s="22">
        <v>0</v>
      </c>
      <c r="G39" s="125"/>
      <c r="H39" s="125" t="e">
        <f t="shared" si="1"/>
        <v>#DIV/0!</v>
      </c>
    </row>
    <row r="40" spans="1:8" s="6" customFormat="1" ht="12.75">
      <c r="A40" s="20" t="s">
        <v>38</v>
      </c>
      <c r="B40" s="27" t="s">
        <v>18</v>
      </c>
      <c r="C40" s="27" t="s">
        <v>12</v>
      </c>
      <c r="D40" s="27"/>
      <c r="E40" s="27"/>
      <c r="F40" s="125">
        <f>F41+F43</f>
        <v>3560.6</v>
      </c>
      <c r="G40" s="125">
        <f>G41+G43</f>
        <v>3542</v>
      </c>
      <c r="H40" s="125">
        <f t="shared" si="1"/>
        <v>99.47761613211257</v>
      </c>
    </row>
    <row r="41" spans="1:8" s="6" customFormat="1" ht="24.75" customHeight="1">
      <c r="A41" s="20" t="s">
        <v>39</v>
      </c>
      <c r="B41" s="24" t="s">
        <v>18</v>
      </c>
      <c r="C41" s="27" t="s">
        <v>12</v>
      </c>
      <c r="D41" s="27" t="s">
        <v>49</v>
      </c>
      <c r="E41" s="27"/>
      <c r="F41" s="125">
        <f>F42</f>
        <v>627</v>
      </c>
      <c r="G41" s="125">
        <f>G42</f>
        <v>608.8</v>
      </c>
      <c r="H41" s="125">
        <f t="shared" si="1"/>
        <v>97.09728867623603</v>
      </c>
    </row>
    <row r="42" spans="1:8" s="6" customFormat="1" ht="12.75">
      <c r="A42" s="20" t="s">
        <v>133</v>
      </c>
      <c r="B42" s="24" t="s">
        <v>18</v>
      </c>
      <c r="C42" s="27" t="s">
        <v>12</v>
      </c>
      <c r="D42" s="27" t="s">
        <v>49</v>
      </c>
      <c r="E42" s="27" t="s">
        <v>132</v>
      </c>
      <c r="F42" s="164">
        <v>627</v>
      </c>
      <c r="G42" s="125">
        <v>608.8</v>
      </c>
      <c r="H42" s="125">
        <f t="shared" si="1"/>
        <v>97.09728867623603</v>
      </c>
    </row>
    <row r="43" spans="1:8" s="6" customFormat="1" ht="63.75" customHeight="1">
      <c r="A43" s="20" t="s">
        <v>143</v>
      </c>
      <c r="B43" s="27" t="s">
        <v>18</v>
      </c>
      <c r="C43" s="27" t="s">
        <v>12</v>
      </c>
      <c r="D43" s="27" t="s">
        <v>134</v>
      </c>
      <c r="E43" s="27"/>
      <c r="F43" s="125">
        <f>F44</f>
        <v>2933.6</v>
      </c>
      <c r="G43" s="125">
        <f>G44</f>
        <v>2933.2</v>
      </c>
      <c r="H43" s="125">
        <f t="shared" si="1"/>
        <v>99.98636487592036</v>
      </c>
    </row>
    <row r="44" spans="1:8" s="6" customFormat="1" ht="26.25" customHeight="1">
      <c r="A44" s="20" t="s">
        <v>22</v>
      </c>
      <c r="B44" s="27" t="s">
        <v>18</v>
      </c>
      <c r="C44" s="27" t="s">
        <v>12</v>
      </c>
      <c r="D44" s="27" t="s">
        <v>134</v>
      </c>
      <c r="E44" s="27" t="s">
        <v>24</v>
      </c>
      <c r="F44" s="22">
        <v>2933.6</v>
      </c>
      <c r="G44" s="125">
        <v>2933.2</v>
      </c>
      <c r="H44" s="125">
        <f t="shared" si="1"/>
        <v>99.98636487592036</v>
      </c>
    </row>
    <row r="45" spans="1:8" s="19" customFormat="1" ht="18" customHeight="1" hidden="1">
      <c r="A45" s="16" t="s">
        <v>43</v>
      </c>
      <c r="B45" s="74"/>
      <c r="C45" s="74"/>
      <c r="D45" s="74"/>
      <c r="E45" s="74"/>
      <c r="F45" s="18">
        <v>0</v>
      </c>
      <c r="G45" s="125"/>
      <c r="H45" s="125" t="e">
        <f t="shared" si="1"/>
        <v>#DIV/0!</v>
      </c>
    </row>
    <row r="46" spans="1:8" s="6" customFormat="1" ht="12.75" hidden="1">
      <c r="A46" s="20" t="s">
        <v>17</v>
      </c>
      <c r="B46" s="27" t="s">
        <v>18</v>
      </c>
      <c r="C46" s="27"/>
      <c r="D46" s="27"/>
      <c r="E46" s="27"/>
      <c r="F46" s="22">
        <v>0</v>
      </c>
      <c r="G46" s="125"/>
      <c r="H46" s="125" t="e">
        <f t="shared" si="1"/>
        <v>#DIV/0!</v>
      </c>
    </row>
    <row r="47" spans="1:8" s="6" customFormat="1" ht="12.75" hidden="1">
      <c r="A47" s="20" t="s">
        <v>35</v>
      </c>
      <c r="B47" s="27" t="s">
        <v>18</v>
      </c>
      <c r="C47" s="27" t="s">
        <v>18</v>
      </c>
      <c r="D47" s="27"/>
      <c r="E47" s="27"/>
      <c r="F47" s="22">
        <v>0</v>
      </c>
      <c r="G47" s="125"/>
      <c r="H47" s="125" t="e">
        <f t="shared" si="1"/>
        <v>#DIV/0!</v>
      </c>
    </row>
    <row r="48" spans="1:8" s="6" customFormat="1" ht="15" customHeight="1" hidden="1">
      <c r="A48" s="20" t="s">
        <v>44</v>
      </c>
      <c r="B48" s="27" t="s">
        <v>18</v>
      </c>
      <c r="C48" s="27" t="s">
        <v>18</v>
      </c>
      <c r="D48" s="27" t="s">
        <v>85</v>
      </c>
      <c r="E48" s="27"/>
      <c r="F48" s="22">
        <v>0</v>
      </c>
      <c r="G48" s="125"/>
      <c r="H48" s="125" t="e">
        <f t="shared" si="1"/>
        <v>#DIV/0!</v>
      </c>
    </row>
    <row r="49" spans="1:8" s="6" customFormat="1" ht="14.25" customHeight="1" hidden="1">
      <c r="A49" s="20" t="s">
        <v>22</v>
      </c>
      <c r="B49" s="27" t="s">
        <v>18</v>
      </c>
      <c r="C49" s="27" t="s">
        <v>18</v>
      </c>
      <c r="D49" s="27" t="s">
        <v>85</v>
      </c>
      <c r="E49" s="27" t="s">
        <v>24</v>
      </c>
      <c r="F49" s="22">
        <v>0</v>
      </c>
      <c r="G49" s="125"/>
      <c r="H49" s="125" t="e">
        <f t="shared" si="1"/>
        <v>#DIV/0!</v>
      </c>
    </row>
    <row r="50" spans="1:8" s="19" customFormat="1" ht="15">
      <c r="A50" s="16" t="s">
        <v>46</v>
      </c>
      <c r="B50" s="73"/>
      <c r="C50" s="74"/>
      <c r="D50" s="74"/>
      <c r="E50" s="74"/>
      <c r="F50" s="181">
        <f>F51+F59+F67+F71+F63</f>
        <v>43115.9</v>
      </c>
      <c r="G50" s="181">
        <f>G51+G59+G67+G71+G63</f>
        <v>39965.7</v>
      </c>
      <c r="H50" s="181">
        <f t="shared" si="1"/>
        <v>92.69364665935304</v>
      </c>
    </row>
    <row r="51" spans="1:8" s="6" customFormat="1" ht="12.75">
      <c r="A51" s="20" t="s">
        <v>47</v>
      </c>
      <c r="B51" s="27" t="s">
        <v>8</v>
      </c>
      <c r="C51" s="25"/>
      <c r="D51" s="26"/>
      <c r="E51" s="26"/>
      <c r="F51" s="125">
        <f>F52+F56</f>
        <v>42695.9</v>
      </c>
      <c r="G51" s="125">
        <f>G52+G56</f>
        <v>39545.899999999994</v>
      </c>
      <c r="H51" s="125">
        <f t="shared" si="1"/>
        <v>92.62224241671916</v>
      </c>
    </row>
    <row r="52" spans="1:8" s="6" customFormat="1" ht="51" customHeight="1">
      <c r="A52" s="20" t="s">
        <v>86</v>
      </c>
      <c r="B52" s="27" t="s">
        <v>8</v>
      </c>
      <c r="C52" s="27" t="s">
        <v>50</v>
      </c>
      <c r="D52" s="27"/>
      <c r="E52" s="27"/>
      <c r="F52" s="125">
        <f>F53</f>
        <v>38561.5</v>
      </c>
      <c r="G52" s="125">
        <f>G53</f>
        <v>35774.2</v>
      </c>
      <c r="H52" s="125">
        <f t="shared" si="1"/>
        <v>92.77180607600845</v>
      </c>
    </row>
    <row r="53" spans="1:8" s="6" customFormat="1" ht="25.5" customHeight="1">
      <c r="A53" s="20" t="s">
        <v>39</v>
      </c>
      <c r="B53" s="27" t="s">
        <v>8</v>
      </c>
      <c r="C53" s="27" t="s">
        <v>50</v>
      </c>
      <c r="D53" s="11" t="s">
        <v>49</v>
      </c>
      <c r="E53" s="11"/>
      <c r="F53" s="125">
        <f>F54</f>
        <v>38561.5</v>
      </c>
      <c r="G53" s="125">
        <f>G54</f>
        <v>35774.2</v>
      </c>
      <c r="H53" s="125">
        <f t="shared" si="1"/>
        <v>92.77180607600845</v>
      </c>
    </row>
    <row r="54" spans="1:8" s="6" customFormat="1" ht="12.75">
      <c r="A54" s="20" t="s">
        <v>133</v>
      </c>
      <c r="B54" s="27" t="s">
        <v>8</v>
      </c>
      <c r="C54" s="27" t="s">
        <v>50</v>
      </c>
      <c r="D54" s="11" t="s">
        <v>49</v>
      </c>
      <c r="E54" s="27" t="s">
        <v>132</v>
      </c>
      <c r="F54" s="164">
        <v>38561.5</v>
      </c>
      <c r="G54" s="125">
        <v>35774.2</v>
      </c>
      <c r="H54" s="125">
        <f t="shared" si="1"/>
        <v>92.77180607600845</v>
      </c>
    </row>
    <row r="55" spans="1:8" s="6" customFormat="1" ht="13.5" customHeight="1" hidden="1">
      <c r="A55" s="20" t="s">
        <v>41</v>
      </c>
      <c r="B55" s="27" t="s">
        <v>8</v>
      </c>
      <c r="C55" s="27" t="s">
        <v>50</v>
      </c>
      <c r="D55" s="27" t="s">
        <v>40</v>
      </c>
      <c r="E55" s="27" t="s">
        <v>42</v>
      </c>
      <c r="F55" s="101">
        <v>0</v>
      </c>
      <c r="G55" s="125"/>
      <c r="H55" s="125" t="e">
        <f t="shared" si="1"/>
        <v>#DIV/0!</v>
      </c>
    </row>
    <row r="56" spans="1:8" s="6" customFormat="1" ht="12.75">
      <c r="A56" s="20" t="s">
        <v>171</v>
      </c>
      <c r="B56" s="27" t="s">
        <v>8</v>
      </c>
      <c r="C56" s="27" t="s">
        <v>172</v>
      </c>
      <c r="D56" s="27"/>
      <c r="E56" s="27"/>
      <c r="F56" s="125">
        <f>F57</f>
        <v>4134.4</v>
      </c>
      <c r="G56" s="125">
        <f>G57</f>
        <v>3771.7</v>
      </c>
      <c r="H56" s="125">
        <f t="shared" si="1"/>
        <v>91.22726393188854</v>
      </c>
    </row>
    <row r="57" spans="1:8" s="6" customFormat="1" ht="25.5" customHeight="1">
      <c r="A57" s="20" t="s">
        <v>39</v>
      </c>
      <c r="B57" s="27" t="s">
        <v>8</v>
      </c>
      <c r="C57" s="27" t="s">
        <v>172</v>
      </c>
      <c r="D57" s="27" t="s">
        <v>49</v>
      </c>
      <c r="E57" s="27"/>
      <c r="F57" s="125">
        <f>F58</f>
        <v>4134.4</v>
      </c>
      <c r="G57" s="125">
        <f>G58</f>
        <v>3771.7</v>
      </c>
      <c r="H57" s="125">
        <f t="shared" si="1"/>
        <v>91.22726393188854</v>
      </c>
    </row>
    <row r="58" spans="1:8" s="6" customFormat="1" ht="78" customHeight="1">
      <c r="A58" s="20" t="s">
        <v>205</v>
      </c>
      <c r="B58" s="24" t="s">
        <v>8</v>
      </c>
      <c r="C58" s="27" t="s">
        <v>172</v>
      </c>
      <c r="D58" s="27" t="s">
        <v>49</v>
      </c>
      <c r="E58" s="27" t="s">
        <v>132</v>
      </c>
      <c r="F58" s="101">
        <v>4134.4</v>
      </c>
      <c r="G58" s="125">
        <v>3771.7</v>
      </c>
      <c r="H58" s="125">
        <f t="shared" si="1"/>
        <v>91.22726393188854</v>
      </c>
    </row>
    <row r="59" spans="1:8" s="6" customFormat="1" ht="12.75">
      <c r="A59" s="139" t="s">
        <v>145</v>
      </c>
      <c r="B59" s="27" t="s">
        <v>14</v>
      </c>
      <c r="C59" s="25"/>
      <c r="D59" s="26"/>
      <c r="E59" s="26"/>
      <c r="F59" s="125">
        <f aca="true" t="shared" si="3" ref="F59:G61">F60</f>
        <v>130</v>
      </c>
      <c r="G59" s="125">
        <f t="shared" si="3"/>
        <v>130</v>
      </c>
      <c r="H59" s="125">
        <f t="shared" si="1"/>
        <v>100</v>
      </c>
    </row>
    <row r="60" spans="1:8" s="6" customFormat="1" ht="12.75">
      <c r="A60" s="100" t="s">
        <v>146</v>
      </c>
      <c r="B60" s="27" t="s">
        <v>14</v>
      </c>
      <c r="C60" s="27" t="s">
        <v>48</v>
      </c>
      <c r="D60" s="27"/>
      <c r="E60" s="27"/>
      <c r="F60" s="125">
        <f t="shared" si="3"/>
        <v>130</v>
      </c>
      <c r="G60" s="125">
        <f t="shared" si="3"/>
        <v>130</v>
      </c>
      <c r="H60" s="125">
        <f t="shared" si="1"/>
        <v>100</v>
      </c>
    </row>
    <row r="61" spans="1:8" s="6" customFormat="1" ht="25.5">
      <c r="A61" s="100" t="s">
        <v>148</v>
      </c>
      <c r="B61" s="140" t="s">
        <v>14</v>
      </c>
      <c r="C61" s="140" t="s">
        <v>48</v>
      </c>
      <c r="D61" s="140" t="s">
        <v>147</v>
      </c>
      <c r="E61" s="35"/>
      <c r="F61" s="125">
        <f t="shared" si="3"/>
        <v>130</v>
      </c>
      <c r="G61" s="125">
        <f t="shared" si="3"/>
        <v>130</v>
      </c>
      <c r="H61" s="125">
        <f t="shared" si="1"/>
        <v>100</v>
      </c>
    </row>
    <row r="62" spans="1:8" s="6" customFormat="1" ht="25.5" customHeight="1">
      <c r="A62" s="100" t="s">
        <v>149</v>
      </c>
      <c r="B62" s="140" t="s">
        <v>14</v>
      </c>
      <c r="C62" s="140" t="s">
        <v>48</v>
      </c>
      <c r="D62" s="140" t="s">
        <v>147</v>
      </c>
      <c r="E62" s="35" t="s">
        <v>150</v>
      </c>
      <c r="F62" s="22">
        <v>130</v>
      </c>
      <c r="G62" s="125">
        <v>130</v>
      </c>
      <c r="H62" s="125">
        <f t="shared" si="1"/>
        <v>100</v>
      </c>
    </row>
    <row r="63" spans="1:8" s="6" customFormat="1" ht="25.5" customHeight="1">
      <c r="A63" s="98" t="s">
        <v>159</v>
      </c>
      <c r="B63" s="140" t="s">
        <v>48</v>
      </c>
      <c r="C63" s="140"/>
      <c r="D63" s="140"/>
      <c r="E63" s="35"/>
      <c r="F63" s="22">
        <f aca="true" t="shared" si="4" ref="F63:G65">F64</f>
        <v>100</v>
      </c>
      <c r="G63" s="22">
        <f t="shared" si="4"/>
        <v>99.8</v>
      </c>
      <c r="H63" s="125">
        <f t="shared" si="1"/>
        <v>99.8</v>
      </c>
    </row>
    <row r="64" spans="1:8" s="6" customFormat="1" ht="25.5" customHeight="1">
      <c r="A64" s="98" t="s">
        <v>253</v>
      </c>
      <c r="B64" s="140" t="s">
        <v>48</v>
      </c>
      <c r="C64" s="140" t="s">
        <v>12</v>
      </c>
      <c r="D64" s="140"/>
      <c r="E64" s="35"/>
      <c r="F64" s="22">
        <f t="shared" si="4"/>
        <v>100</v>
      </c>
      <c r="G64" s="22">
        <f t="shared" si="4"/>
        <v>99.8</v>
      </c>
      <c r="H64" s="125">
        <f t="shared" si="1"/>
        <v>99.8</v>
      </c>
    </row>
    <row r="65" spans="1:8" s="6" customFormat="1" ht="25.5" customHeight="1">
      <c r="A65" s="98" t="s">
        <v>252</v>
      </c>
      <c r="B65" s="140" t="s">
        <v>48</v>
      </c>
      <c r="C65" s="140" t="s">
        <v>12</v>
      </c>
      <c r="D65" s="140" t="s">
        <v>251</v>
      </c>
      <c r="E65" s="35"/>
      <c r="F65" s="22">
        <f t="shared" si="4"/>
        <v>100</v>
      </c>
      <c r="G65" s="22">
        <f t="shared" si="4"/>
        <v>99.8</v>
      </c>
      <c r="H65" s="125">
        <f t="shared" si="1"/>
        <v>99.8</v>
      </c>
    </row>
    <row r="66" spans="1:8" s="6" customFormat="1" ht="25.5" customHeight="1">
      <c r="A66" s="98" t="s">
        <v>22</v>
      </c>
      <c r="B66" s="140" t="s">
        <v>48</v>
      </c>
      <c r="C66" s="140" t="s">
        <v>12</v>
      </c>
      <c r="D66" s="140" t="s">
        <v>251</v>
      </c>
      <c r="E66" s="35" t="s">
        <v>24</v>
      </c>
      <c r="F66" s="22">
        <v>100</v>
      </c>
      <c r="G66" s="125">
        <v>99.8</v>
      </c>
      <c r="H66" s="125">
        <f t="shared" si="1"/>
        <v>99.8</v>
      </c>
    </row>
    <row r="67" spans="1:8" s="6" customFormat="1" ht="15" customHeight="1">
      <c r="A67" s="20" t="s">
        <v>17</v>
      </c>
      <c r="B67" s="27" t="s">
        <v>18</v>
      </c>
      <c r="C67" s="27"/>
      <c r="D67" s="27"/>
      <c r="E67" s="27"/>
      <c r="F67" s="125">
        <f aca="true" t="shared" si="5" ref="F67:G69">F68</f>
        <v>100</v>
      </c>
      <c r="G67" s="125">
        <f t="shared" si="5"/>
        <v>100</v>
      </c>
      <c r="H67" s="125">
        <f t="shared" si="1"/>
        <v>100</v>
      </c>
    </row>
    <row r="68" spans="1:8" s="6" customFormat="1" ht="15" customHeight="1">
      <c r="A68" s="20" t="s">
        <v>35</v>
      </c>
      <c r="B68" s="27" t="s">
        <v>18</v>
      </c>
      <c r="C68" s="27" t="s">
        <v>18</v>
      </c>
      <c r="D68" s="27"/>
      <c r="E68" s="27"/>
      <c r="F68" s="125">
        <f t="shared" si="5"/>
        <v>100</v>
      </c>
      <c r="G68" s="125">
        <f t="shared" si="5"/>
        <v>100</v>
      </c>
      <c r="H68" s="125">
        <f t="shared" si="1"/>
        <v>100</v>
      </c>
    </row>
    <row r="69" spans="1:8" s="6" customFormat="1" ht="15.75" customHeight="1">
      <c r="A69" s="20" t="s">
        <v>44</v>
      </c>
      <c r="B69" s="27" t="s">
        <v>18</v>
      </c>
      <c r="C69" s="27" t="s">
        <v>18</v>
      </c>
      <c r="D69" s="27" t="s">
        <v>85</v>
      </c>
      <c r="E69" s="27"/>
      <c r="F69" s="125">
        <f t="shared" si="5"/>
        <v>100</v>
      </c>
      <c r="G69" s="125">
        <f t="shared" si="5"/>
        <v>100</v>
      </c>
      <c r="H69" s="125">
        <f t="shared" si="1"/>
        <v>100</v>
      </c>
    </row>
    <row r="70" spans="1:8" s="6" customFormat="1" ht="27" customHeight="1">
      <c r="A70" s="20" t="s">
        <v>22</v>
      </c>
      <c r="B70" s="27" t="s">
        <v>18</v>
      </c>
      <c r="C70" s="27" t="s">
        <v>18</v>
      </c>
      <c r="D70" s="27" t="s">
        <v>85</v>
      </c>
      <c r="E70" s="27" t="s">
        <v>24</v>
      </c>
      <c r="F70" s="22">
        <v>100</v>
      </c>
      <c r="G70" s="125">
        <v>100</v>
      </c>
      <c r="H70" s="125">
        <f t="shared" si="1"/>
        <v>100</v>
      </c>
    </row>
    <row r="71" spans="1:8" s="6" customFormat="1" ht="12.75">
      <c r="A71" s="20" t="s">
        <v>11</v>
      </c>
      <c r="B71" s="27" t="s">
        <v>12</v>
      </c>
      <c r="C71" s="27"/>
      <c r="D71" s="27"/>
      <c r="E71" s="27"/>
      <c r="F71" s="125">
        <f aca="true" t="shared" si="6" ref="F71:G73">F72</f>
        <v>90</v>
      </c>
      <c r="G71" s="125">
        <f t="shared" si="6"/>
        <v>90</v>
      </c>
      <c r="H71" s="125">
        <f t="shared" si="1"/>
        <v>100</v>
      </c>
    </row>
    <row r="72" spans="1:8" s="6" customFormat="1" ht="12.75">
      <c r="A72" s="20" t="s">
        <v>13</v>
      </c>
      <c r="B72" s="27" t="s">
        <v>12</v>
      </c>
      <c r="C72" s="27" t="s">
        <v>14</v>
      </c>
      <c r="D72" s="27"/>
      <c r="E72" s="27"/>
      <c r="F72" s="125">
        <f t="shared" si="6"/>
        <v>90</v>
      </c>
      <c r="G72" s="125">
        <f t="shared" si="6"/>
        <v>90</v>
      </c>
      <c r="H72" s="125">
        <f t="shared" si="1"/>
        <v>100</v>
      </c>
    </row>
    <row r="73" spans="1:8" s="6" customFormat="1" ht="26.25" customHeight="1">
      <c r="A73" s="20" t="s">
        <v>131</v>
      </c>
      <c r="B73" s="24" t="s">
        <v>12</v>
      </c>
      <c r="C73" s="27" t="s">
        <v>14</v>
      </c>
      <c r="D73" s="27" t="s">
        <v>130</v>
      </c>
      <c r="E73" s="27"/>
      <c r="F73" s="125">
        <f t="shared" si="6"/>
        <v>90</v>
      </c>
      <c r="G73" s="125">
        <f t="shared" si="6"/>
        <v>90</v>
      </c>
      <c r="H73" s="125">
        <f t="shared" si="1"/>
        <v>100</v>
      </c>
    </row>
    <row r="74" spans="1:8" s="6" customFormat="1" ht="25.5">
      <c r="A74" s="20" t="s">
        <v>15</v>
      </c>
      <c r="B74" s="24" t="s">
        <v>12</v>
      </c>
      <c r="C74" s="27" t="s">
        <v>14</v>
      </c>
      <c r="D74" s="27" t="s">
        <v>130</v>
      </c>
      <c r="E74" s="27" t="s">
        <v>16</v>
      </c>
      <c r="F74" s="22">
        <v>90</v>
      </c>
      <c r="G74" s="125">
        <v>90</v>
      </c>
      <c r="H74" s="125">
        <f t="shared" si="1"/>
        <v>100</v>
      </c>
    </row>
    <row r="75" spans="1:8" s="19" customFormat="1" ht="15">
      <c r="A75" s="16" t="s">
        <v>51</v>
      </c>
      <c r="B75" s="74"/>
      <c r="C75" s="74"/>
      <c r="D75" s="74"/>
      <c r="E75" s="74"/>
      <c r="F75" s="181">
        <f aca="true" t="shared" si="7" ref="F75:G78">F76</f>
        <v>4617</v>
      </c>
      <c r="G75" s="181">
        <f t="shared" si="7"/>
        <v>4511.4</v>
      </c>
      <c r="H75" s="181">
        <f t="shared" si="1"/>
        <v>97.71280051981806</v>
      </c>
    </row>
    <row r="76" spans="1:8" s="6" customFormat="1" ht="12.75">
      <c r="A76" s="20" t="s">
        <v>47</v>
      </c>
      <c r="B76" s="27" t="s">
        <v>8</v>
      </c>
      <c r="C76" s="25"/>
      <c r="D76" s="26"/>
      <c r="E76" s="26"/>
      <c r="F76" s="125">
        <f t="shared" si="7"/>
        <v>4617</v>
      </c>
      <c r="G76" s="125">
        <f t="shared" si="7"/>
        <v>4511.4</v>
      </c>
      <c r="H76" s="125">
        <f t="shared" si="1"/>
        <v>97.71280051981806</v>
      </c>
    </row>
    <row r="77" spans="1:8" s="6" customFormat="1" ht="25.5">
      <c r="A77" s="20" t="s">
        <v>246</v>
      </c>
      <c r="B77" s="27" t="s">
        <v>8</v>
      </c>
      <c r="C77" s="27" t="s">
        <v>27</v>
      </c>
      <c r="D77" s="27"/>
      <c r="E77" s="27"/>
      <c r="F77" s="125">
        <f t="shared" si="7"/>
        <v>4617</v>
      </c>
      <c r="G77" s="125">
        <f t="shared" si="7"/>
        <v>4511.4</v>
      </c>
      <c r="H77" s="125">
        <f t="shared" si="1"/>
        <v>97.71280051981806</v>
      </c>
    </row>
    <row r="78" spans="1:8" s="6" customFormat="1" ht="26.25" customHeight="1">
      <c r="A78" s="20" t="s">
        <v>39</v>
      </c>
      <c r="B78" s="27" t="s">
        <v>8</v>
      </c>
      <c r="C78" s="27" t="s">
        <v>27</v>
      </c>
      <c r="D78" s="27" t="s">
        <v>49</v>
      </c>
      <c r="E78" s="27"/>
      <c r="F78" s="125">
        <f t="shared" si="7"/>
        <v>4617</v>
      </c>
      <c r="G78" s="125">
        <f t="shared" si="7"/>
        <v>4511.4</v>
      </c>
      <c r="H78" s="125">
        <f aca="true" t="shared" si="8" ref="H78:H141">G78/F78*100</f>
        <v>97.71280051981806</v>
      </c>
    </row>
    <row r="79" spans="1:8" s="6" customFormat="1" ht="12.75">
      <c r="A79" s="20" t="s">
        <v>133</v>
      </c>
      <c r="B79" s="27" t="s">
        <v>8</v>
      </c>
      <c r="C79" s="27" t="s">
        <v>27</v>
      </c>
      <c r="D79" s="27" t="s">
        <v>49</v>
      </c>
      <c r="E79" s="27" t="s">
        <v>132</v>
      </c>
      <c r="F79" s="164">
        <v>4617</v>
      </c>
      <c r="G79" s="125">
        <v>4511.4</v>
      </c>
      <c r="H79" s="125">
        <f t="shared" si="8"/>
        <v>97.71280051981806</v>
      </c>
    </row>
    <row r="80" spans="1:8" s="19" customFormat="1" ht="48" customHeight="1">
      <c r="A80" s="16" t="s">
        <v>52</v>
      </c>
      <c r="B80" s="77"/>
      <c r="C80" s="74"/>
      <c r="D80" s="74"/>
      <c r="E80" s="78"/>
      <c r="F80" s="181">
        <f>F81+F94</f>
        <v>362522</v>
      </c>
      <c r="G80" s="181">
        <f>G81+G94</f>
        <v>350275.4</v>
      </c>
      <c r="H80" s="181">
        <f t="shared" si="8"/>
        <v>96.62183260602116</v>
      </c>
    </row>
    <row r="81" spans="1:8" s="6" customFormat="1" ht="12.75">
      <c r="A81" s="20" t="s">
        <v>53</v>
      </c>
      <c r="B81" s="24" t="s">
        <v>54</v>
      </c>
      <c r="C81" s="27"/>
      <c r="D81" s="27"/>
      <c r="E81" s="27"/>
      <c r="F81" s="125">
        <f>F82+F87</f>
        <v>244428.5</v>
      </c>
      <c r="G81" s="125">
        <f>G82+G87</f>
        <v>233624.7</v>
      </c>
      <c r="H81" s="125">
        <f t="shared" si="8"/>
        <v>95.57997533020904</v>
      </c>
    </row>
    <row r="82" spans="1:8" s="6" customFormat="1" ht="12.75">
      <c r="A82" s="20" t="s">
        <v>55</v>
      </c>
      <c r="B82" s="24" t="s">
        <v>54</v>
      </c>
      <c r="C82" s="27" t="s">
        <v>8</v>
      </c>
      <c r="D82" s="27"/>
      <c r="E82" s="27"/>
      <c r="F82" s="125">
        <f>F83</f>
        <v>108152</v>
      </c>
      <c r="G82" s="125">
        <f>G83</f>
        <v>97351.1</v>
      </c>
      <c r="H82" s="125">
        <f t="shared" si="8"/>
        <v>90.01322213181449</v>
      </c>
    </row>
    <row r="83" spans="1:8" s="6" customFormat="1" ht="12.75">
      <c r="A83" s="20" t="s">
        <v>56</v>
      </c>
      <c r="B83" s="24" t="s">
        <v>54</v>
      </c>
      <c r="C83" s="27" t="s">
        <v>8</v>
      </c>
      <c r="D83" s="27" t="s">
        <v>57</v>
      </c>
      <c r="E83" s="27"/>
      <c r="F83" s="125">
        <f>F85+F86</f>
        <v>108152</v>
      </c>
      <c r="G83" s="125">
        <f>G85+G86</f>
        <v>97351.1</v>
      </c>
      <c r="H83" s="125">
        <f t="shared" si="8"/>
        <v>90.01322213181449</v>
      </c>
    </row>
    <row r="84" spans="1:8" s="6" customFormat="1" ht="12.75" hidden="1">
      <c r="A84" s="36" t="s">
        <v>136</v>
      </c>
      <c r="B84" s="24" t="s">
        <v>54</v>
      </c>
      <c r="C84" s="27" t="s">
        <v>8</v>
      </c>
      <c r="D84" s="27" t="s">
        <v>57</v>
      </c>
      <c r="E84" s="27" t="s">
        <v>135</v>
      </c>
      <c r="F84" s="22">
        <v>0</v>
      </c>
      <c r="G84" s="125"/>
      <c r="H84" s="125" t="e">
        <f t="shared" si="8"/>
        <v>#DIV/0!</v>
      </c>
    </row>
    <row r="85" spans="1:8" s="6" customFormat="1" ht="12.75">
      <c r="A85" s="195" t="s">
        <v>214</v>
      </c>
      <c r="B85" s="24" t="s">
        <v>54</v>
      </c>
      <c r="C85" s="27" t="s">
        <v>8</v>
      </c>
      <c r="D85" s="27" t="s">
        <v>57</v>
      </c>
      <c r="E85" s="27" t="s">
        <v>9</v>
      </c>
      <c r="F85" s="22">
        <v>70915.8</v>
      </c>
      <c r="G85" s="125">
        <v>60363.2</v>
      </c>
      <c r="H85" s="125">
        <f t="shared" si="8"/>
        <v>85.1195361259409</v>
      </c>
    </row>
    <row r="86" spans="1:8" s="6" customFormat="1" ht="51.75" customHeight="1">
      <c r="A86" s="194" t="s">
        <v>291</v>
      </c>
      <c r="B86" s="24" t="s">
        <v>54</v>
      </c>
      <c r="C86" s="27" t="s">
        <v>8</v>
      </c>
      <c r="D86" s="27" t="s">
        <v>57</v>
      </c>
      <c r="E86" s="27" t="s">
        <v>255</v>
      </c>
      <c r="F86" s="22">
        <v>37236.2</v>
      </c>
      <c r="G86" s="125">
        <v>36987.9</v>
      </c>
      <c r="H86" s="125">
        <f t="shared" si="8"/>
        <v>99.33317578055764</v>
      </c>
    </row>
    <row r="87" spans="1:8" s="6" customFormat="1" ht="12.75">
      <c r="A87" s="20" t="s">
        <v>58</v>
      </c>
      <c r="B87" s="24" t="s">
        <v>54</v>
      </c>
      <c r="C87" s="27" t="s">
        <v>14</v>
      </c>
      <c r="D87" s="27"/>
      <c r="E87" s="27"/>
      <c r="F87" s="125">
        <f>F88</f>
        <v>136276.5</v>
      </c>
      <c r="G87" s="125">
        <f>G88</f>
        <v>136273.6</v>
      </c>
      <c r="H87" s="125">
        <f t="shared" si="8"/>
        <v>99.99787197352443</v>
      </c>
    </row>
    <row r="88" spans="1:8" s="6" customFormat="1" ht="12.75">
      <c r="A88" s="20" t="s">
        <v>59</v>
      </c>
      <c r="B88" s="24" t="s">
        <v>54</v>
      </c>
      <c r="C88" s="27" t="s">
        <v>14</v>
      </c>
      <c r="D88" s="27" t="s">
        <v>60</v>
      </c>
      <c r="E88" s="27"/>
      <c r="F88" s="125">
        <f>F90+F92+F93</f>
        <v>136276.5</v>
      </c>
      <c r="G88" s="125">
        <f>G90+G92+G93</f>
        <v>136273.6</v>
      </c>
      <c r="H88" s="125">
        <f t="shared" si="8"/>
        <v>99.99787197352443</v>
      </c>
    </row>
    <row r="89" spans="1:8" s="6" customFormat="1" ht="12.75" hidden="1">
      <c r="A89" s="20" t="s">
        <v>136</v>
      </c>
      <c r="B89" s="24" t="s">
        <v>54</v>
      </c>
      <c r="C89" s="27" t="s">
        <v>14</v>
      </c>
      <c r="D89" s="27" t="s">
        <v>60</v>
      </c>
      <c r="E89" s="27" t="s">
        <v>135</v>
      </c>
      <c r="F89" s="22">
        <v>0</v>
      </c>
      <c r="G89" s="125"/>
      <c r="H89" s="125" t="e">
        <f t="shared" si="8"/>
        <v>#DIV/0!</v>
      </c>
    </row>
    <row r="90" spans="1:8" s="6" customFormat="1" ht="12.75">
      <c r="A90" s="194" t="s">
        <v>213</v>
      </c>
      <c r="B90" s="24" t="s">
        <v>54</v>
      </c>
      <c r="C90" s="27" t="s">
        <v>14</v>
      </c>
      <c r="D90" s="27" t="s">
        <v>60</v>
      </c>
      <c r="E90" s="27" t="s">
        <v>212</v>
      </c>
      <c r="F90" s="22">
        <v>11818</v>
      </c>
      <c r="G90" s="125">
        <v>11815.1</v>
      </c>
      <c r="H90" s="125">
        <f t="shared" si="8"/>
        <v>99.97546116094094</v>
      </c>
    </row>
    <row r="91" spans="1:8" s="6" customFormat="1" ht="14.25" customHeight="1" hidden="1">
      <c r="A91" s="36" t="s">
        <v>61</v>
      </c>
      <c r="B91" s="24" t="s">
        <v>54</v>
      </c>
      <c r="C91" s="27" t="s">
        <v>14</v>
      </c>
      <c r="D91" s="27" t="s">
        <v>60</v>
      </c>
      <c r="E91" s="27" t="s">
        <v>62</v>
      </c>
      <c r="F91" s="22">
        <v>0</v>
      </c>
      <c r="G91" s="125"/>
      <c r="H91" s="125" t="e">
        <f t="shared" si="8"/>
        <v>#DIV/0!</v>
      </c>
    </row>
    <row r="92" spans="1:8" s="6" customFormat="1" ht="51.75" customHeight="1">
      <c r="A92" s="139" t="s">
        <v>256</v>
      </c>
      <c r="B92" s="24" t="s">
        <v>54</v>
      </c>
      <c r="C92" s="27" t="s">
        <v>14</v>
      </c>
      <c r="D92" s="27" t="s">
        <v>60</v>
      </c>
      <c r="E92" s="27" t="s">
        <v>257</v>
      </c>
      <c r="F92" s="22">
        <v>110452.9</v>
      </c>
      <c r="G92" s="125">
        <v>110452.9</v>
      </c>
      <c r="H92" s="125">
        <f t="shared" si="8"/>
        <v>100</v>
      </c>
    </row>
    <row r="93" spans="1:8" s="6" customFormat="1" ht="51" customHeight="1">
      <c r="A93" s="194" t="s">
        <v>258</v>
      </c>
      <c r="B93" s="24" t="s">
        <v>54</v>
      </c>
      <c r="C93" s="27" t="s">
        <v>14</v>
      </c>
      <c r="D93" s="27" t="s">
        <v>60</v>
      </c>
      <c r="E93" s="27" t="s">
        <v>259</v>
      </c>
      <c r="F93" s="22">
        <v>14005.6</v>
      </c>
      <c r="G93" s="125">
        <v>14005.6</v>
      </c>
      <c r="H93" s="125">
        <f t="shared" si="8"/>
        <v>100</v>
      </c>
    </row>
    <row r="94" spans="1:8" s="6" customFormat="1" ht="12.75">
      <c r="A94" s="37" t="s">
        <v>63</v>
      </c>
      <c r="B94" s="24" t="s">
        <v>64</v>
      </c>
      <c r="C94" s="27"/>
      <c r="D94" s="27"/>
      <c r="E94" s="27"/>
      <c r="F94" s="125">
        <f>F95</f>
        <v>118093.5</v>
      </c>
      <c r="G94" s="125">
        <f>G95</f>
        <v>116650.7</v>
      </c>
      <c r="H94" s="125">
        <f t="shared" si="8"/>
        <v>98.7782562122386</v>
      </c>
    </row>
    <row r="95" spans="1:8" s="6" customFormat="1" ht="12.75">
      <c r="A95" s="37" t="s">
        <v>129</v>
      </c>
      <c r="B95" s="24" t="s">
        <v>64</v>
      </c>
      <c r="C95" s="27" t="s">
        <v>48</v>
      </c>
      <c r="D95" s="27"/>
      <c r="E95" s="27"/>
      <c r="F95" s="125">
        <f>F96+F99</f>
        <v>118093.5</v>
      </c>
      <c r="G95" s="125">
        <f>G96+G99</f>
        <v>116650.7</v>
      </c>
      <c r="H95" s="125">
        <f t="shared" si="8"/>
        <v>98.7782562122386</v>
      </c>
    </row>
    <row r="96" spans="1:8" s="6" customFormat="1" ht="12.75">
      <c r="A96" s="100" t="s">
        <v>66</v>
      </c>
      <c r="B96" s="24" t="s">
        <v>64</v>
      </c>
      <c r="C96" s="27" t="s">
        <v>48</v>
      </c>
      <c r="D96" s="27" t="s">
        <v>224</v>
      </c>
      <c r="E96" s="27"/>
      <c r="F96" s="125">
        <f>F98</f>
        <v>11951.5</v>
      </c>
      <c r="G96" s="125">
        <f>G98</f>
        <v>11793.4</v>
      </c>
      <c r="H96" s="125">
        <f t="shared" si="8"/>
        <v>98.67715349537714</v>
      </c>
    </row>
    <row r="97" spans="1:8" s="6" customFormat="1" ht="41.25" customHeight="1" hidden="1">
      <c r="A97" s="100" t="s">
        <v>226</v>
      </c>
      <c r="B97" s="24" t="s">
        <v>64</v>
      </c>
      <c r="C97" s="27" t="s">
        <v>48</v>
      </c>
      <c r="D97" s="27" t="s">
        <v>224</v>
      </c>
      <c r="E97" s="27" t="s">
        <v>225</v>
      </c>
      <c r="F97" s="22">
        <v>0</v>
      </c>
      <c r="G97" s="125"/>
      <c r="H97" s="125" t="e">
        <f t="shared" si="8"/>
        <v>#DIV/0!</v>
      </c>
    </row>
    <row r="98" spans="1:8" s="6" customFormat="1" ht="12.75">
      <c r="A98" s="175" t="s">
        <v>142</v>
      </c>
      <c r="B98" s="24" t="s">
        <v>64</v>
      </c>
      <c r="C98" s="27" t="s">
        <v>48</v>
      </c>
      <c r="D98" s="27" t="s">
        <v>224</v>
      </c>
      <c r="E98" s="27" t="s">
        <v>141</v>
      </c>
      <c r="F98" s="22">
        <v>11951.5</v>
      </c>
      <c r="G98" s="125">
        <v>11793.4</v>
      </c>
      <c r="H98" s="125">
        <f t="shared" si="8"/>
        <v>98.67715349537714</v>
      </c>
    </row>
    <row r="99" spans="1:8" s="6" customFormat="1" ht="12.75">
      <c r="A99" s="20" t="s">
        <v>139</v>
      </c>
      <c r="B99" s="24" t="s">
        <v>64</v>
      </c>
      <c r="C99" s="27" t="s">
        <v>48</v>
      </c>
      <c r="D99" s="27" t="s">
        <v>137</v>
      </c>
      <c r="E99" s="27"/>
      <c r="F99" s="125">
        <f>F101+F103</f>
        <v>106142</v>
      </c>
      <c r="G99" s="125">
        <f>G101+G103</f>
        <v>104857.3</v>
      </c>
      <c r="H99" s="125">
        <f t="shared" si="8"/>
        <v>98.78964029319214</v>
      </c>
    </row>
    <row r="100" spans="1:8" s="6" customFormat="1" ht="39.75" customHeight="1" hidden="1">
      <c r="A100" s="20" t="s">
        <v>215</v>
      </c>
      <c r="B100" s="24" t="s">
        <v>64</v>
      </c>
      <c r="C100" s="27" t="s">
        <v>48</v>
      </c>
      <c r="D100" s="27" t="s">
        <v>137</v>
      </c>
      <c r="E100" s="27" t="s">
        <v>216</v>
      </c>
      <c r="F100" s="22">
        <v>0</v>
      </c>
      <c r="G100" s="125"/>
      <c r="H100" s="125" t="e">
        <f t="shared" si="8"/>
        <v>#DIV/0!</v>
      </c>
    </row>
    <row r="101" spans="1:8" s="6" customFormat="1" ht="38.25" customHeight="1">
      <c r="A101" s="100" t="s">
        <v>265</v>
      </c>
      <c r="B101" s="24" t="s">
        <v>64</v>
      </c>
      <c r="C101" s="27" t="s">
        <v>48</v>
      </c>
      <c r="D101" s="27" t="s">
        <v>137</v>
      </c>
      <c r="E101" s="27" t="s">
        <v>264</v>
      </c>
      <c r="F101" s="22">
        <v>3174</v>
      </c>
      <c r="G101" s="125">
        <v>3275.6</v>
      </c>
      <c r="H101" s="125">
        <f t="shared" si="8"/>
        <v>103.2010081915564</v>
      </c>
    </row>
    <row r="102" spans="1:8" s="6" customFormat="1" ht="25.5" hidden="1">
      <c r="A102" s="221" t="s">
        <v>244</v>
      </c>
      <c r="B102" s="24" t="s">
        <v>64</v>
      </c>
      <c r="C102" s="27" t="s">
        <v>48</v>
      </c>
      <c r="D102" s="27" t="s">
        <v>137</v>
      </c>
      <c r="E102" s="27" t="s">
        <v>138</v>
      </c>
      <c r="F102" s="22">
        <v>0</v>
      </c>
      <c r="G102" s="125"/>
      <c r="H102" s="125" t="e">
        <f t="shared" si="8"/>
        <v>#DIV/0!</v>
      </c>
    </row>
    <row r="103" spans="1:8" s="6" customFormat="1" ht="26.25" customHeight="1">
      <c r="A103" s="100" t="s">
        <v>245</v>
      </c>
      <c r="B103" s="24" t="s">
        <v>64</v>
      </c>
      <c r="C103" s="27" t="s">
        <v>48</v>
      </c>
      <c r="D103" s="27" t="s">
        <v>137</v>
      </c>
      <c r="E103" s="35" t="s">
        <v>217</v>
      </c>
      <c r="F103" s="22">
        <v>102968</v>
      </c>
      <c r="G103" s="125">
        <v>101581.7</v>
      </c>
      <c r="H103" s="125">
        <f t="shared" si="8"/>
        <v>98.65365938932483</v>
      </c>
    </row>
    <row r="104" spans="1:8" s="6" customFormat="1" ht="12.75" hidden="1">
      <c r="A104" s="20" t="s">
        <v>65</v>
      </c>
      <c r="B104" s="24" t="s">
        <v>64</v>
      </c>
      <c r="C104" s="27" t="s">
        <v>27</v>
      </c>
      <c r="D104" s="27"/>
      <c r="E104" s="27"/>
      <c r="F104" s="22">
        <v>0</v>
      </c>
      <c r="G104" s="125"/>
      <c r="H104" s="125" t="e">
        <f t="shared" si="8"/>
        <v>#DIV/0!</v>
      </c>
    </row>
    <row r="105" spans="1:8" s="6" customFormat="1" ht="12.75" hidden="1">
      <c r="A105" s="20" t="s">
        <v>66</v>
      </c>
      <c r="B105" s="24" t="s">
        <v>64</v>
      </c>
      <c r="C105" s="27" t="s">
        <v>27</v>
      </c>
      <c r="D105" s="27" t="s">
        <v>67</v>
      </c>
      <c r="E105" s="27"/>
      <c r="F105" s="22">
        <v>0</v>
      </c>
      <c r="G105" s="125"/>
      <c r="H105" s="125" t="e">
        <f t="shared" si="8"/>
        <v>#DIV/0!</v>
      </c>
    </row>
    <row r="106" spans="1:8" s="6" customFormat="1" ht="12.75" hidden="1">
      <c r="A106" s="20" t="s">
        <v>142</v>
      </c>
      <c r="B106" s="24" t="s">
        <v>64</v>
      </c>
      <c r="C106" s="27" t="s">
        <v>27</v>
      </c>
      <c r="D106" s="27" t="s">
        <v>67</v>
      </c>
      <c r="E106" s="27" t="s">
        <v>141</v>
      </c>
      <c r="F106" s="22">
        <v>0</v>
      </c>
      <c r="G106" s="125"/>
      <c r="H106" s="125" t="e">
        <f t="shared" si="8"/>
        <v>#DIV/0!</v>
      </c>
    </row>
    <row r="107" spans="1:8" s="19" customFormat="1" ht="30">
      <c r="A107" s="16" t="s">
        <v>234</v>
      </c>
      <c r="B107" s="73"/>
      <c r="C107" s="74"/>
      <c r="D107" s="74"/>
      <c r="E107" s="74"/>
      <c r="F107" s="181">
        <f>F108</f>
        <v>465</v>
      </c>
      <c r="G107" s="181">
        <f>G108</f>
        <v>465</v>
      </c>
      <c r="H107" s="181">
        <f t="shared" si="8"/>
        <v>100</v>
      </c>
    </row>
    <row r="108" spans="1:8" s="6" customFormat="1" ht="12.75">
      <c r="A108" s="20" t="s">
        <v>53</v>
      </c>
      <c r="B108" s="24" t="s">
        <v>54</v>
      </c>
      <c r="C108" s="27"/>
      <c r="D108" s="27"/>
      <c r="E108" s="27"/>
      <c r="F108" s="125">
        <f>F109</f>
        <v>465</v>
      </c>
      <c r="G108" s="125">
        <f>G109</f>
        <v>465</v>
      </c>
      <c r="H108" s="125">
        <f t="shared" si="8"/>
        <v>100</v>
      </c>
    </row>
    <row r="109" spans="1:8" s="6" customFormat="1" ht="12.75">
      <c r="A109" s="20" t="s">
        <v>58</v>
      </c>
      <c r="B109" s="24" t="s">
        <v>54</v>
      </c>
      <c r="C109" s="27" t="s">
        <v>14</v>
      </c>
      <c r="D109" s="27"/>
      <c r="E109" s="27"/>
      <c r="F109" s="125">
        <f>F112</f>
        <v>465</v>
      </c>
      <c r="G109" s="125">
        <f>G112</f>
        <v>465</v>
      </c>
      <c r="H109" s="125">
        <f t="shared" si="8"/>
        <v>100</v>
      </c>
    </row>
    <row r="110" spans="1:8" s="6" customFormat="1" ht="12.75" hidden="1">
      <c r="A110" s="20" t="s">
        <v>59</v>
      </c>
      <c r="B110" s="24" t="s">
        <v>54</v>
      </c>
      <c r="C110" s="27" t="s">
        <v>14</v>
      </c>
      <c r="D110" s="27" t="s">
        <v>60</v>
      </c>
      <c r="E110" s="27"/>
      <c r="F110" s="125"/>
      <c r="G110" s="125"/>
      <c r="H110" s="125" t="e">
        <f t="shared" si="8"/>
        <v>#DIV/0!</v>
      </c>
    </row>
    <row r="111" spans="1:8" s="6" customFormat="1" ht="15.75" customHeight="1" hidden="1">
      <c r="A111" s="36" t="s">
        <v>61</v>
      </c>
      <c r="B111" s="24" t="s">
        <v>54</v>
      </c>
      <c r="C111" s="27" t="s">
        <v>14</v>
      </c>
      <c r="D111" s="27" t="s">
        <v>60</v>
      </c>
      <c r="E111" s="27" t="s">
        <v>62</v>
      </c>
      <c r="F111" s="125"/>
      <c r="G111" s="125"/>
      <c r="H111" s="125" t="e">
        <f t="shared" si="8"/>
        <v>#DIV/0!</v>
      </c>
    </row>
    <row r="112" spans="1:8" s="6" customFormat="1" ht="15.75" customHeight="1">
      <c r="A112" s="224" t="s">
        <v>262</v>
      </c>
      <c r="B112" s="24" t="s">
        <v>54</v>
      </c>
      <c r="C112" s="27" t="s">
        <v>14</v>
      </c>
      <c r="D112" s="223" t="s">
        <v>260</v>
      </c>
      <c r="E112" s="27"/>
      <c r="F112" s="125">
        <f>F113</f>
        <v>465</v>
      </c>
      <c r="G112" s="125">
        <f>G113</f>
        <v>465</v>
      </c>
      <c r="H112" s="125">
        <f t="shared" si="8"/>
        <v>100</v>
      </c>
    </row>
    <row r="113" spans="1:8" s="6" customFormat="1" ht="11.25" customHeight="1">
      <c r="A113" s="139" t="s">
        <v>263</v>
      </c>
      <c r="B113" s="24" t="s">
        <v>54</v>
      </c>
      <c r="C113" s="27" t="s">
        <v>14</v>
      </c>
      <c r="D113" s="223" t="s">
        <v>260</v>
      </c>
      <c r="E113" s="223" t="s">
        <v>261</v>
      </c>
      <c r="F113" s="22">
        <v>465</v>
      </c>
      <c r="G113" s="125">
        <v>465</v>
      </c>
      <c r="H113" s="125">
        <f t="shared" si="8"/>
        <v>100</v>
      </c>
    </row>
    <row r="114" spans="1:8" s="19" customFormat="1" ht="30.75" customHeight="1">
      <c r="A114" s="16" t="s">
        <v>232</v>
      </c>
      <c r="B114" s="73"/>
      <c r="C114" s="74"/>
      <c r="D114" s="74"/>
      <c r="E114" s="74"/>
      <c r="F114" s="181">
        <f>F115</f>
        <v>512.4</v>
      </c>
      <c r="G114" s="181">
        <f>G115</f>
        <v>512.4</v>
      </c>
      <c r="H114" s="181">
        <f t="shared" si="8"/>
        <v>100</v>
      </c>
    </row>
    <row r="115" spans="1:8" s="6" customFormat="1" ht="12.75">
      <c r="A115" s="20" t="s">
        <v>53</v>
      </c>
      <c r="B115" s="24" t="s">
        <v>54</v>
      </c>
      <c r="C115" s="27"/>
      <c r="D115" s="27"/>
      <c r="E115" s="27"/>
      <c r="F115" s="125">
        <f>F116</f>
        <v>512.4</v>
      </c>
      <c r="G115" s="125">
        <f>G116</f>
        <v>512.4</v>
      </c>
      <c r="H115" s="125">
        <f t="shared" si="8"/>
        <v>100</v>
      </c>
    </row>
    <row r="116" spans="1:8" s="6" customFormat="1" ht="12.75">
      <c r="A116" s="20" t="s">
        <v>58</v>
      </c>
      <c r="B116" s="24" t="s">
        <v>54</v>
      </c>
      <c r="C116" s="27" t="s">
        <v>14</v>
      </c>
      <c r="D116" s="27"/>
      <c r="E116" s="27"/>
      <c r="F116" s="125">
        <f>F119</f>
        <v>512.4</v>
      </c>
      <c r="G116" s="125">
        <f>G119</f>
        <v>512.4</v>
      </c>
      <c r="H116" s="125">
        <f t="shared" si="8"/>
        <v>100</v>
      </c>
    </row>
    <row r="117" spans="1:8" s="6" customFormat="1" ht="12.75" hidden="1">
      <c r="A117" s="20" t="s">
        <v>59</v>
      </c>
      <c r="B117" s="24" t="s">
        <v>54</v>
      </c>
      <c r="C117" s="27" t="s">
        <v>14</v>
      </c>
      <c r="D117" s="27" t="s">
        <v>60</v>
      </c>
      <c r="E117" s="27"/>
      <c r="F117" s="125"/>
      <c r="G117" s="125"/>
      <c r="H117" s="125" t="e">
        <f t="shared" si="8"/>
        <v>#DIV/0!</v>
      </c>
    </row>
    <row r="118" spans="1:8" s="6" customFormat="1" ht="14.25" customHeight="1" hidden="1">
      <c r="A118" s="36" t="s">
        <v>61</v>
      </c>
      <c r="B118" s="24" t="s">
        <v>54</v>
      </c>
      <c r="C118" s="27" t="s">
        <v>14</v>
      </c>
      <c r="D118" s="27" t="s">
        <v>60</v>
      </c>
      <c r="E118" s="27" t="s">
        <v>62</v>
      </c>
      <c r="F118" s="125"/>
      <c r="G118" s="125"/>
      <c r="H118" s="125" t="e">
        <f t="shared" si="8"/>
        <v>#DIV/0!</v>
      </c>
    </row>
    <row r="119" spans="1:8" s="6" customFormat="1" ht="14.25" customHeight="1">
      <c r="A119" s="224" t="s">
        <v>262</v>
      </c>
      <c r="B119" s="24" t="s">
        <v>54</v>
      </c>
      <c r="C119" s="27" t="s">
        <v>14</v>
      </c>
      <c r="D119" s="223" t="s">
        <v>260</v>
      </c>
      <c r="E119" s="27"/>
      <c r="F119" s="125">
        <f>F120</f>
        <v>512.4</v>
      </c>
      <c r="G119" s="125">
        <f>G120</f>
        <v>512.4</v>
      </c>
      <c r="H119" s="125">
        <f t="shared" si="8"/>
        <v>100</v>
      </c>
    </row>
    <row r="120" spans="1:8" s="6" customFormat="1" ht="12.75" customHeight="1">
      <c r="A120" s="139" t="s">
        <v>263</v>
      </c>
      <c r="B120" s="24" t="s">
        <v>54</v>
      </c>
      <c r="C120" s="27" t="s">
        <v>14</v>
      </c>
      <c r="D120" s="223" t="s">
        <v>260</v>
      </c>
      <c r="E120" s="223" t="s">
        <v>261</v>
      </c>
      <c r="F120" s="22">
        <v>512.4</v>
      </c>
      <c r="G120" s="125">
        <v>512.4</v>
      </c>
      <c r="H120" s="125">
        <f t="shared" si="8"/>
        <v>100</v>
      </c>
    </row>
    <row r="121" spans="1:8" s="19" customFormat="1" ht="30.75" customHeight="1">
      <c r="A121" s="16" t="s">
        <v>233</v>
      </c>
      <c r="B121" s="73"/>
      <c r="C121" s="74"/>
      <c r="D121" s="74"/>
      <c r="E121" s="74"/>
      <c r="F121" s="181">
        <f>F122</f>
        <v>561.5</v>
      </c>
      <c r="G121" s="181">
        <f>G122</f>
        <v>561.5</v>
      </c>
      <c r="H121" s="181">
        <f t="shared" si="8"/>
        <v>100</v>
      </c>
    </row>
    <row r="122" spans="1:8" s="6" customFormat="1" ht="12.75">
      <c r="A122" s="20" t="s">
        <v>53</v>
      </c>
      <c r="B122" s="24" t="s">
        <v>54</v>
      </c>
      <c r="C122" s="27"/>
      <c r="D122" s="27"/>
      <c r="E122" s="27"/>
      <c r="F122" s="125">
        <f>F123</f>
        <v>561.5</v>
      </c>
      <c r="G122" s="125">
        <f>G123</f>
        <v>561.5</v>
      </c>
      <c r="H122" s="125">
        <f t="shared" si="8"/>
        <v>100</v>
      </c>
    </row>
    <row r="123" spans="1:8" s="6" customFormat="1" ht="12.75">
      <c r="A123" s="20" t="s">
        <v>58</v>
      </c>
      <c r="B123" s="24" t="s">
        <v>54</v>
      </c>
      <c r="C123" s="27" t="s">
        <v>14</v>
      </c>
      <c r="D123" s="27"/>
      <c r="E123" s="27"/>
      <c r="F123" s="125">
        <f>F126</f>
        <v>561.5</v>
      </c>
      <c r="G123" s="125">
        <f>G126</f>
        <v>561.5</v>
      </c>
      <c r="H123" s="125">
        <f t="shared" si="8"/>
        <v>100</v>
      </c>
    </row>
    <row r="124" spans="1:8" s="6" customFormat="1" ht="12.75" hidden="1">
      <c r="A124" s="20" t="s">
        <v>59</v>
      </c>
      <c r="B124" s="24" t="s">
        <v>54</v>
      </c>
      <c r="C124" s="27" t="s">
        <v>14</v>
      </c>
      <c r="D124" s="27" t="s">
        <v>60</v>
      </c>
      <c r="E124" s="27"/>
      <c r="F124" s="125"/>
      <c r="G124" s="125"/>
      <c r="H124" s="125" t="e">
        <f t="shared" si="8"/>
        <v>#DIV/0!</v>
      </c>
    </row>
    <row r="125" spans="1:8" s="6" customFormat="1" ht="18" customHeight="1" hidden="1">
      <c r="A125" s="36" t="s">
        <v>61</v>
      </c>
      <c r="B125" s="24" t="s">
        <v>54</v>
      </c>
      <c r="C125" s="27" t="s">
        <v>14</v>
      </c>
      <c r="D125" s="27" t="s">
        <v>60</v>
      </c>
      <c r="E125" s="27" t="s">
        <v>62</v>
      </c>
      <c r="F125" s="125"/>
      <c r="G125" s="125"/>
      <c r="H125" s="125" t="e">
        <f t="shared" si="8"/>
        <v>#DIV/0!</v>
      </c>
    </row>
    <row r="126" spans="1:8" s="6" customFormat="1" ht="13.5" customHeight="1">
      <c r="A126" s="224" t="s">
        <v>262</v>
      </c>
      <c r="B126" s="24" t="s">
        <v>54</v>
      </c>
      <c r="C126" s="27" t="s">
        <v>14</v>
      </c>
      <c r="D126" s="223" t="s">
        <v>260</v>
      </c>
      <c r="E126" s="27"/>
      <c r="F126" s="125">
        <f>F127</f>
        <v>561.5</v>
      </c>
      <c r="G126" s="125">
        <f>G127</f>
        <v>561.5</v>
      </c>
      <c r="H126" s="125">
        <f t="shared" si="8"/>
        <v>100</v>
      </c>
    </row>
    <row r="127" spans="1:8" s="6" customFormat="1" ht="11.25" customHeight="1">
      <c r="A127" s="139" t="s">
        <v>263</v>
      </c>
      <c r="B127" s="24" t="s">
        <v>54</v>
      </c>
      <c r="C127" s="27" t="s">
        <v>14</v>
      </c>
      <c r="D127" s="223" t="s">
        <v>260</v>
      </c>
      <c r="E127" s="223" t="s">
        <v>261</v>
      </c>
      <c r="F127" s="22">
        <v>561.5</v>
      </c>
      <c r="G127" s="125">
        <v>561.5</v>
      </c>
      <c r="H127" s="125">
        <f t="shared" si="8"/>
        <v>100</v>
      </c>
    </row>
    <row r="128" spans="1:8" s="118" customFormat="1" ht="15.75" customHeight="1" hidden="1">
      <c r="A128" s="16" t="s">
        <v>196</v>
      </c>
      <c r="B128" s="79"/>
      <c r="C128" s="76"/>
      <c r="D128" s="76"/>
      <c r="E128" s="176"/>
      <c r="F128" s="22">
        <v>0</v>
      </c>
      <c r="G128" s="125"/>
      <c r="H128" s="125" t="e">
        <f t="shared" si="8"/>
        <v>#DIV/0!</v>
      </c>
    </row>
    <row r="129" spans="1:8" s="21" customFormat="1" ht="15.75" customHeight="1" hidden="1">
      <c r="A129" s="20" t="s">
        <v>47</v>
      </c>
      <c r="B129" s="24" t="s">
        <v>8</v>
      </c>
      <c r="C129" s="27"/>
      <c r="D129" s="27"/>
      <c r="E129" s="27"/>
      <c r="F129" s="22">
        <v>0</v>
      </c>
      <c r="G129" s="125"/>
      <c r="H129" s="125" t="e">
        <f t="shared" si="8"/>
        <v>#DIV/0!</v>
      </c>
    </row>
    <row r="130" spans="1:8" s="21" customFormat="1" ht="12.75" customHeight="1" hidden="1">
      <c r="A130" s="20" t="s">
        <v>171</v>
      </c>
      <c r="B130" s="27" t="s">
        <v>8</v>
      </c>
      <c r="C130" s="27" t="s">
        <v>172</v>
      </c>
      <c r="D130" s="27"/>
      <c r="E130" s="27"/>
      <c r="F130" s="22">
        <v>0</v>
      </c>
      <c r="G130" s="125"/>
      <c r="H130" s="125" t="e">
        <f t="shared" si="8"/>
        <v>#DIV/0!</v>
      </c>
    </row>
    <row r="131" spans="1:8" s="21" customFormat="1" ht="13.5" customHeight="1" hidden="1">
      <c r="A131" s="20" t="s">
        <v>39</v>
      </c>
      <c r="B131" s="27" t="s">
        <v>8</v>
      </c>
      <c r="C131" s="27" t="s">
        <v>172</v>
      </c>
      <c r="D131" s="27" t="s">
        <v>49</v>
      </c>
      <c r="E131" s="27"/>
      <c r="F131" s="22">
        <v>0</v>
      </c>
      <c r="G131" s="125"/>
      <c r="H131" s="125" t="e">
        <f t="shared" si="8"/>
        <v>#DIV/0!</v>
      </c>
    </row>
    <row r="132" spans="1:8" s="21" customFormat="1" ht="14.25" customHeight="1" hidden="1">
      <c r="A132" s="20" t="s">
        <v>133</v>
      </c>
      <c r="B132" s="24" t="s">
        <v>8</v>
      </c>
      <c r="C132" s="27" t="s">
        <v>172</v>
      </c>
      <c r="D132" s="27" t="s">
        <v>49</v>
      </c>
      <c r="E132" s="27" t="s">
        <v>132</v>
      </c>
      <c r="F132" s="22">
        <v>0</v>
      </c>
      <c r="G132" s="125"/>
      <c r="H132" s="125" t="e">
        <f t="shared" si="8"/>
        <v>#DIV/0!</v>
      </c>
    </row>
    <row r="133" spans="1:8" s="118" customFormat="1" ht="15.75" customHeight="1" hidden="1">
      <c r="A133" s="16" t="s">
        <v>197</v>
      </c>
      <c r="B133" s="79"/>
      <c r="C133" s="76"/>
      <c r="D133" s="76"/>
      <c r="E133" s="176"/>
      <c r="F133" s="22">
        <v>0</v>
      </c>
      <c r="G133" s="125"/>
      <c r="H133" s="125" t="e">
        <f t="shared" si="8"/>
        <v>#DIV/0!</v>
      </c>
    </row>
    <row r="134" spans="1:8" s="21" customFormat="1" ht="17.25" customHeight="1" hidden="1">
      <c r="A134" s="20" t="s">
        <v>47</v>
      </c>
      <c r="B134" s="24" t="s">
        <v>8</v>
      </c>
      <c r="C134" s="27"/>
      <c r="D134" s="27"/>
      <c r="E134" s="27"/>
      <c r="F134" s="22">
        <v>0</v>
      </c>
      <c r="G134" s="125"/>
      <c r="H134" s="125" t="e">
        <f t="shared" si="8"/>
        <v>#DIV/0!</v>
      </c>
    </row>
    <row r="135" spans="1:8" s="21" customFormat="1" ht="12.75" customHeight="1" hidden="1">
      <c r="A135" s="20" t="s">
        <v>171</v>
      </c>
      <c r="B135" s="27" t="s">
        <v>8</v>
      </c>
      <c r="C135" s="27" t="s">
        <v>172</v>
      </c>
      <c r="D135" s="27"/>
      <c r="E135" s="27"/>
      <c r="F135" s="22">
        <v>0</v>
      </c>
      <c r="G135" s="125"/>
      <c r="H135" s="125" t="e">
        <f t="shared" si="8"/>
        <v>#DIV/0!</v>
      </c>
    </row>
    <row r="136" spans="1:8" s="21" customFormat="1" ht="15.75" customHeight="1" hidden="1">
      <c r="A136" s="20" t="s">
        <v>39</v>
      </c>
      <c r="B136" s="27" t="s">
        <v>8</v>
      </c>
      <c r="C136" s="27" t="s">
        <v>172</v>
      </c>
      <c r="D136" s="27" t="s">
        <v>49</v>
      </c>
      <c r="E136" s="27"/>
      <c r="F136" s="22">
        <v>0</v>
      </c>
      <c r="G136" s="125"/>
      <c r="H136" s="125" t="e">
        <f t="shared" si="8"/>
        <v>#DIV/0!</v>
      </c>
    </row>
    <row r="137" spans="1:8" s="21" customFormat="1" ht="14.25" customHeight="1" hidden="1">
      <c r="A137" s="20" t="s">
        <v>133</v>
      </c>
      <c r="B137" s="24" t="s">
        <v>8</v>
      </c>
      <c r="C137" s="27" t="s">
        <v>172</v>
      </c>
      <c r="D137" s="27" t="s">
        <v>49</v>
      </c>
      <c r="E137" s="27" t="s">
        <v>132</v>
      </c>
      <c r="F137" s="22">
        <v>0</v>
      </c>
      <c r="G137" s="125"/>
      <c r="H137" s="125" t="e">
        <f t="shared" si="8"/>
        <v>#DIV/0!</v>
      </c>
    </row>
    <row r="138" spans="1:8" s="118" customFormat="1" ht="14.25" customHeight="1" hidden="1">
      <c r="A138" s="16" t="s">
        <v>198</v>
      </c>
      <c r="B138" s="79"/>
      <c r="C138" s="76"/>
      <c r="D138" s="76"/>
      <c r="E138" s="176"/>
      <c r="F138" s="22">
        <v>0</v>
      </c>
      <c r="G138" s="125"/>
      <c r="H138" s="125" t="e">
        <f t="shared" si="8"/>
        <v>#DIV/0!</v>
      </c>
    </row>
    <row r="139" spans="1:8" s="21" customFormat="1" ht="15.75" customHeight="1" hidden="1">
      <c r="A139" s="20" t="s">
        <v>47</v>
      </c>
      <c r="B139" s="24" t="s">
        <v>8</v>
      </c>
      <c r="C139" s="27"/>
      <c r="D139" s="27"/>
      <c r="E139" s="27"/>
      <c r="F139" s="22">
        <v>0</v>
      </c>
      <c r="G139" s="125"/>
      <c r="H139" s="125" t="e">
        <f t="shared" si="8"/>
        <v>#DIV/0!</v>
      </c>
    </row>
    <row r="140" spans="1:8" s="21" customFormat="1" ht="15" customHeight="1" hidden="1">
      <c r="A140" s="20" t="s">
        <v>171</v>
      </c>
      <c r="B140" s="27" t="s">
        <v>8</v>
      </c>
      <c r="C140" s="27" t="s">
        <v>172</v>
      </c>
      <c r="D140" s="27"/>
      <c r="E140" s="27"/>
      <c r="F140" s="22">
        <v>0</v>
      </c>
      <c r="G140" s="125"/>
      <c r="H140" s="125" t="e">
        <f t="shared" si="8"/>
        <v>#DIV/0!</v>
      </c>
    </row>
    <row r="141" spans="1:8" s="21" customFormat="1" ht="15" customHeight="1" hidden="1">
      <c r="A141" s="20" t="s">
        <v>39</v>
      </c>
      <c r="B141" s="27" t="s">
        <v>8</v>
      </c>
      <c r="C141" s="27" t="s">
        <v>172</v>
      </c>
      <c r="D141" s="27" t="s">
        <v>49</v>
      </c>
      <c r="E141" s="27"/>
      <c r="F141" s="22">
        <v>0</v>
      </c>
      <c r="G141" s="125"/>
      <c r="H141" s="125" t="e">
        <f t="shared" si="8"/>
        <v>#DIV/0!</v>
      </c>
    </row>
    <row r="142" spans="1:8" s="19" customFormat="1" ht="14.25" customHeight="1" hidden="1">
      <c r="A142" s="20" t="s">
        <v>133</v>
      </c>
      <c r="B142" s="24" t="s">
        <v>8</v>
      </c>
      <c r="C142" s="27" t="s">
        <v>172</v>
      </c>
      <c r="D142" s="27" t="s">
        <v>49</v>
      </c>
      <c r="E142" s="27" t="s">
        <v>132</v>
      </c>
      <c r="F142" s="22">
        <v>0</v>
      </c>
      <c r="G142" s="125"/>
      <c r="H142" s="125" t="e">
        <f aca="true" t="shared" si="9" ref="H142:H174">G142/F142*100</f>
        <v>#DIV/0!</v>
      </c>
    </row>
    <row r="143" spans="1:8" s="19" customFormat="1" ht="18" customHeight="1" hidden="1">
      <c r="A143" s="16" t="s">
        <v>199</v>
      </c>
      <c r="B143" s="79"/>
      <c r="C143" s="76"/>
      <c r="D143" s="76"/>
      <c r="E143" s="176"/>
      <c r="F143" s="22">
        <v>0</v>
      </c>
      <c r="G143" s="125"/>
      <c r="H143" s="125" t="e">
        <f t="shared" si="9"/>
        <v>#DIV/0!</v>
      </c>
    </row>
    <row r="144" spans="1:8" s="6" customFormat="1" ht="12.75" customHeight="1" hidden="1">
      <c r="A144" s="20" t="s">
        <v>47</v>
      </c>
      <c r="B144" s="24" t="s">
        <v>8</v>
      </c>
      <c r="C144" s="27"/>
      <c r="D144" s="27"/>
      <c r="E144" s="27"/>
      <c r="F144" s="22">
        <v>0</v>
      </c>
      <c r="G144" s="125"/>
      <c r="H144" s="125" t="e">
        <f t="shared" si="9"/>
        <v>#DIV/0!</v>
      </c>
    </row>
    <row r="145" spans="1:8" s="6" customFormat="1" ht="15.75" customHeight="1" hidden="1">
      <c r="A145" s="20" t="s">
        <v>171</v>
      </c>
      <c r="B145" s="27" t="s">
        <v>8</v>
      </c>
      <c r="C145" s="27" t="s">
        <v>172</v>
      </c>
      <c r="D145" s="27"/>
      <c r="E145" s="27"/>
      <c r="F145" s="22">
        <v>0</v>
      </c>
      <c r="G145" s="125"/>
      <c r="H145" s="125" t="e">
        <f t="shared" si="9"/>
        <v>#DIV/0!</v>
      </c>
    </row>
    <row r="146" spans="1:8" s="6" customFormat="1" ht="15.75" customHeight="1" hidden="1">
      <c r="A146" s="20" t="s">
        <v>39</v>
      </c>
      <c r="B146" s="27" t="s">
        <v>8</v>
      </c>
      <c r="C146" s="27" t="s">
        <v>172</v>
      </c>
      <c r="D146" s="27" t="s">
        <v>49</v>
      </c>
      <c r="E146" s="27"/>
      <c r="F146" s="22">
        <v>0</v>
      </c>
      <c r="G146" s="125"/>
      <c r="H146" s="125" t="e">
        <f t="shared" si="9"/>
        <v>#DIV/0!</v>
      </c>
    </row>
    <row r="147" spans="1:8" s="6" customFormat="1" ht="16.5" customHeight="1" hidden="1">
      <c r="A147" s="20" t="s">
        <v>133</v>
      </c>
      <c r="B147" s="24" t="s">
        <v>8</v>
      </c>
      <c r="C147" s="27" t="s">
        <v>172</v>
      </c>
      <c r="D147" s="27" t="s">
        <v>49</v>
      </c>
      <c r="E147" s="27" t="s">
        <v>132</v>
      </c>
      <c r="F147" s="22">
        <v>0</v>
      </c>
      <c r="G147" s="125"/>
      <c r="H147" s="125" t="e">
        <f t="shared" si="9"/>
        <v>#DIV/0!</v>
      </c>
    </row>
    <row r="148" spans="1:8" s="19" customFormat="1" ht="19.5" customHeight="1" hidden="1">
      <c r="A148" s="16" t="s">
        <v>200</v>
      </c>
      <c r="B148" s="79"/>
      <c r="C148" s="76"/>
      <c r="D148" s="76"/>
      <c r="E148" s="176"/>
      <c r="F148" s="22">
        <v>0</v>
      </c>
      <c r="G148" s="125"/>
      <c r="H148" s="125" t="e">
        <f t="shared" si="9"/>
        <v>#DIV/0!</v>
      </c>
    </row>
    <row r="149" spans="1:8" s="21" customFormat="1" ht="15" customHeight="1" hidden="1">
      <c r="A149" s="20" t="s">
        <v>47</v>
      </c>
      <c r="B149" s="24" t="s">
        <v>8</v>
      </c>
      <c r="C149" s="27"/>
      <c r="D149" s="27"/>
      <c r="E149" s="27"/>
      <c r="F149" s="22">
        <v>0</v>
      </c>
      <c r="G149" s="125"/>
      <c r="H149" s="125" t="e">
        <f t="shared" si="9"/>
        <v>#DIV/0!</v>
      </c>
    </row>
    <row r="150" spans="1:8" s="6" customFormat="1" ht="15.75" customHeight="1" hidden="1">
      <c r="A150" s="20" t="s">
        <v>171</v>
      </c>
      <c r="B150" s="27" t="s">
        <v>8</v>
      </c>
      <c r="C150" s="27" t="s">
        <v>172</v>
      </c>
      <c r="D150" s="27"/>
      <c r="E150" s="27"/>
      <c r="F150" s="22">
        <v>0</v>
      </c>
      <c r="G150" s="125"/>
      <c r="H150" s="125" t="e">
        <f t="shared" si="9"/>
        <v>#DIV/0!</v>
      </c>
    </row>
    <row r="151" spans="1:8" s="6" customFormat="1" ht="16.5" customHeight="1" hidden="1">
      <c r="A151" s="20" t="s">
        <v>39</v>
      </c>
      <c r="B151" s="27" t="s">
        <v>8</v>
      </c>
      <c r="C151" s="27" t="s">
        <v>172</v>
      </c>
      <c r="D151" s="27" t="s">
        <v>49</v>
      </c>
      <c r="E151" s="27"/>
      <c r="F151" s="22">
        <v>0</v>
      </c>
      <c r="G151" s="125"/>
      <c r="H151" s="125" t="e">
        <f t="shared" si="9"/>
        <v>#DIV/0!</v>
      </c>
    </row>
    <row r="152" spans="1:8" s="6" customFormat="1" ht="18.75" customHeight="1" hidden="1">
      <c r="A152" s="20" t="s">
        <v>133</v>
      </c>
      <c r="B152" s="24" t="s">
        <v>8</v>
      </c>
      <c r="C152" s="27" t="s">
        <v>172</v>
      </c>
      <c r="D152" s="27" t="s">
        <v>49</v>
      </c>
      <c r="E152" s="27" t="s">
        <v>132</v>
      </c>
      <c r="F152" s="22">
        <v>0</v>
      </c>
      <c r="G152" s="125"/>
      <c r="H152" s="125" t="e">
        <f t="shared" si="9"/>
        <v>#DIV/0!</v>
      </c>
    </row>
    <row r="153" spans="1:8" s="19" customFormat="1" ht="15" customHeight="1" hidden="1">
      <c r="A153" s="16" t="s">
        <v>201</v>
      </c>
      <c r="B153" s="79"/>
      <c r="C153" s="76"/>
      <c r="D153" s="76"/>
      <c r="E153" s="176"/>
      <c r="F153" s="22">
        <v>0</v>
      </c>
      <c r="G153" s="125"/>
      <c r="H153" s="125" t="e">
        <f t="shared" si="9"/>
        <v>#DIV/0!</v>
      </c>
    </row>
    <row r="154" spans="1:8" s="19" customFormat="1" ht="16.5" customHeight="1" hidden="1">
      <c r="A154" s="20" t="s">
        <v>47</v>
      </c>
      <c r="B154" s="24" t="s">
        <v>8</v>
      </c>
      <c r="C154" s="27"/>
      <c r="D154" s="27"/>
      <c r="E154" s="27"/>
      <c r="F154" s="22">
        <v>0</v>
      </c>
      <c r="G154" s="125"/>
      <c r="H154" s="125" t="e">
        <f t="shared" si="9"/>
        <v>#DIV/0!</v>
      </c>
    </row>
    <row r="155" spans="1:8" s="6" customFormat="1" ht="16.5" customHeight="1" hidden="1">
      <c r="A155" s="20" t="s">
        <v>171</v>
      </c>
      <c r="B155" s="27" t="s">
        <v>8</v>
      </c>
      <c r="C155" s="27" t="s">
        <v>172</v>
      </c>
      <c r="D155" s="27"/>
      <c r="E155" s="27"/>
      <c r="F155" s="22">
        <v>0</v>
      </c>
      <c r="G155" s="125"/>
      <c r="H155" s="125" t="e">
        <f t="shared" si="9"/>
        <v>#DIV/0!</v>
      </c>
    </row>
    <row r="156" spans="1:8" s="6" customFormat="1" ht="16.5" customHeight="1" hidden="1">
      <c r="A156" s="20" t="s">
        <v>39</v>
      </c>
      <c r="B156" s="27" t="s">
        <v>8</v>
      </c>
      <c r="C156" s="27" t="s">
        <v>172</v>
      </c>
      <c r="D156" s="27" t="s">
        <v>49</v>
      </c>
      <c r="E156" s="27"/>
      <c r="F156" s="22">
        <v>0</v>
      </c>
      <c r="G156" s="125"/>
      <c r="H156" s="125" t="e">
        <f t="shared" si="9"/>
        <v>#DIV/0!</v>
      </c>
    </row>
    <row r="157" spans="1:8" s="6" customFormat="1" ht="17.25" customHeight="1" hidden="1">
      <c r="A157" s="20" t="s">
        <v>133</v>
      </c>
      <c r="B157" s="24" t="s">
        <v>8</v>
      </c>
      <c r="C157" s="27" t="s">
        <v>172</v>
      </c>
      <c r="D157" s="27" t="s">
        <v>49</v>
      </c>
      <c r="E157" s="27" t="s">
        <v>132</v>
      </c>
      <c r="F157" s="22">
        <v>0</v>
      </c>
      <c r="G157" s="125"/>
      <c r="H157" s="125" t="e">
        <f t="shared" si="9"/>
        <v>#DIV/0!</v>
      </c>
    </row>
    <row r="158" spans="1:8" s="19" customFormat="1" ht="15" customHeight="1" hidden="1">
      <c r="A158" s="16" t="s">
        <v>202</v>
      </c>
      <c r="B158" s="79"/>
      <c r="C158" s="76"/>
      <c r="D158" s="76"/>
      <c r="E158" s="176"/>
      <c r="F158" s="22">
        <v>0</v>
      </c>
      <c r="G158" s="125"/>
      <c r="H158" s="125" t="e">
        <f t="shared" si="9"/>
        <v>#DIV/0!</v>
      </c>
    </row>
    <row r="159" spans="1:8" s="19" customFormat="1" ht="14.25" customHeight="1" hidden="1">
      <c r="A159" s="20" t="s">
        <v>47</v>
      </c>
      <c r="B159" s="24" t="s">
        <v>8</v>
      </c>
      <c r="C159" s="27"/>
      <c r="D159" s="27"/>
      <c r="E159" s="27"/>
      <c r="F159" s="22">
        <v>0</v>
      </c>
      <c r="G159" s="125"/>
      <c r="H159" s="125" t="e">
        <f t="shared" si="9"/>
        <v>#DIV/0!</v>
      </c>
    </row>
    <row r="160" spans="1:8" s="6" customFormat="1" ht="15.75" customHeight="1" hidden="1">
      <c r="A160" s="20" t="s">
        <v>171</v>
      </c>
      <c r="B160" s="27" t="s">
        <v>8</v>
      </c>
      <c r="C160" s="27" t="s">
        <v>172</v>
      </c>
      <c r="D160" s="27"/>
      <c r="E160" s="27"/>
      <c r="F160" s="22">
        <v>0</v>
      </c>
      <c r="G160" s="125"/>
      <c r="H160" s="125" t="e">
        <f t="shared" si="9"/>
        <v>#DIV/0!</v>
      </c>
    </row>
    <row r="161" spans="1:8" s="6" customFormat="1" ht="15.75" customHeight="1" hidden="1">
      <c r="A161" s="20" t="s">
        <v>39</v>
      </c>
      <c r="B161" s="27" t="s">
        <v>8</v>
      </c>
      <c r="C161" s="27" t="s">
        <v>172</v>
      </c>
      <c r="D161" s="27" t="s">
        <v>49</v>
      </c>
      <c r="E161" s="27"/>
      <c r="F161" s="22">
        <v>0</v>
      </c>
      <c r="G161" s="125"/>
      <c r="H161" s="125" t="e">
        <f t="shared" si="9"/>
        <v>#DIV/0!</v>
      </c>
    </row>
    <row r="162" spans="1:8" s="6" customFormat="1" ht="15.75" customHeight="1" hidden="1">
      <c r="A162" s="20" t="s">
        <v>133</v>
      </c>
      <c r="B162" s="24" t="s">
        <v>8</v>
      </c>
      <c r="C162" s="27" t="s">
        <v>172</v>
      </c>
      <c r="D162" s="27" t="s">
        <v>49</v>
      </c>
      <c r="E162" s="27" t="s">
        <v>132</v>
      </c>
      <c r="F162" s="22">
        <v>0</v>
      </c>
      <c r="G162" s="125"/>
      <c r="H162" s="125" t="e">
        <f t="shared" si="9"/>
        <v>#DIV/0!</v>
      </c>
    </row>
    <row r="163" spans="1:8" s="19" customFormat="1" ht="15.75" customHeight="1" hidden="1">
      <c r="A163" s="16" t="s">
        <v>203</v>
      </c>
      <c r="B163" s="79"/>
      <c r="C163" s="76"/>
      <c r="D163" s="76"/>
      <c r="E163" s="176"/>
      <c r="F163" s="22">
        <v>0</v>
      </c>
      <c r="G163" s="125"/>
      <c r="H163" s="125" t="e">
        <f t="shared" si="9"/>
        <v>#DIV/0!</v>
      </c>
    </row>
    <row r="164" spans="1:8" s="19" customFormat="1" ht="14.25" customHeight="1" hidden="1">
      <c r="A164" s="20" t="s">
        <v>47</v>
      </c>
      <c r="B164" s="24" t="s">
        <v>8</v>
      </c>
      <c r="C164" s="27"/>
      <c r="D164" s="27"/>
      <c r="E164" s="27"/>
      <c r="F164" s="22">
        <v>0</v>
      </c>
      <c r="G164" s="125"/>
      <c r="H164" s="125" t="e">
        <f t="shared" si="9"/>
        <v>#DIV/0!</v>
      </c>
    </row>
    <row r="165" spans="1:8" s="6" customFormat="1" ht="15" customHeight="1" hidden="1">
      <c r="A165" s="20" t="s">
        <v>171</v>
      </c>
      <c r="B165" s="27" t="s">
        <v>8</v>
      </c>
      <c r="C165" s="27" t="s">
        <v>172</v>
      </c>
      <c r="D165" s="27"/>
      <c r="E165" s="27"/>
      <c r="F165" s="22">
        <v>986.5</v>
      </c>
      <c r="G165" s="125"/>
      <c r="H165" s="125">
        <f t="shared" si="9"/>
        <v>0</v>
      </c>
    </row>
    <row r="166" spans="1:8" s="6" customFormat="1" ht="15" customHeight="1" hidden="1">
      <c r="A166" s="20" t="s">
        <v>39</v>
      </c>
      <c r="B166" s="27" t="s">
        <v>8</v>
      </c>
      <c r="C166" s="27" t="s">
        <v>172</v>
      </c>
      <c r="D166" s="27" t="s">
        <v>49</v>
      </c>
      <c r="E166" s="27"/>
      <c r="F166" s="22">
        <v>986.5</v>
      </c>
      <c r="G166" s="125"/>
      <c r="H166" s="125">
        <f t="shared" si="9"/>
        <v>0</v>
      </c>
    </row>
    <row r="167" spans="1:8" s="6" customFormat="1" ht="15" customHeight="1" hidden="1">
      <c r="A167" s="20" t="s">
        <v>133</v>
      </c>
      <c r="B167" s="24" t="s">
        <v>8</v>
      </c>
      <c r="C167" s="27" t="s">
        <v>172</v>
      </c>
      <c r="D167" s="27" t="s">
        <v>49</v>
      </c>
      <c r="E167" s="27" t="s">
        <v>132</v>
      </c>
      <c r="F167" s="22">
        <v>986.5</v>
      </c>
      <c r="G167" s="125"/>
      <c r="H167" s="125">
        <f t="shared" si="9"/>
        <v>0</v>
      </c>
    </row>
    <row r="168" spans="1:8" s="23" customFormat="1" ht="30">
      <c r="A168" s="16" t="s">
        <v>158</v>
      </c>
      <c r="B168" s="29"/>
      <c r="C168" s="27"/>
      <c r="D168" s="27"/>
      <c r="E168" s="35"/>
      <c r="F168" s="181">
        <f aca="true" t="shared" si="10" ref="F168:G170">F169</f>
        <v>999.7</v>
      </c>
      <c r="G168" s="181">
        <f t="shared" si="10"/>
        <v>987.7</v>
      </c>
      <c r="H168" s="181">
        <f t="shared" si="9"/>
        <v>98.7996398919676</v>
      </c>
    </row>
    <row r="169" spans="1:8" s="23" customFormat="1" ht="25.5">
      <c r="A169" s="20" t="s">
        <v>159</v>
      </c>
      <c r="B169" s="27" t="s">
        <v>48</v>
      </c>
      <c r="C169" s="25"/>
      <c r="D169" s="26"/>
      <c r="E169" s="26"/>
      <c r="F169" s="125">
        <f t="shared" si="10"/>
        <v>999.7</v>
      </c>
      <c r="G169" s="125">
        <f t="shared" si="10"/>
        <v>987.7</v>
      </c>
      <c r="H169" s="125">
        <f t="shared" si="9"/>
        <v>98.7996398919676</v>
      </c>
    </row>
    <row r="170" spans="1:8" s="23" customFormat="1" ht="12.75">
      <c r="A170" s="32" t="s">
        <v>160</v>
      </c>
      <c r="B170" s="27" t="s">
        <v>48</v>
      </c>
      <c r="C170" s="27" t="s">
        <v>14</v>
      </c>
      <c r="D170" s="27"/>
      <c r="E170" s="27"/>
      <c r="F170" s="125">
        <f t="shared" si="10"/>
        <v>999.7</v>
      </c>
      <c r="G170" s="125">
        <f t="shared" si="10"/>
        <v>987.7</v>
      </c>
      <c r="H170" s="125">
        <f t="shared" si="9"/>
        <v>98.7996398919676</v>
      </c>
    </row>
    <row r="171" spans="1:8" s="23" customFormat="1" ht="12.75">
      <c r="A171" s="20" t="s">
        <v>161</v>
      </c>
      <c r="B171" s="27" t="s">
        <v>48</v>
      </c>
      <c r="C171" s="27" t="s">
        <v>14</v>
      </c>
      <c r="D171" s="27" t="s">
        <v>162</v>
      </c>
      <c r="E171" s="35"/>
      <c r="F171" s="125">
        <f>F172+F173</f>
        <v>999.7</v>
      </c>
      <c r="G171" s="125">
        <f>G172+G173</f>
        <v>987.7</v>
      </c>
      <c r="H171" s="125">
        <f t="shared" si="9"/>
        <v>98.7996398919676</v>
      </c>
    </row>
    <row r="172" spans="1:8" s="23" customFormat="1" ht="12.75">
      <c r="A172" s="20" t="s">
        <v>163</v>
      </c>
      <c r="B172" s="27" t="s">
        <v>48</v>
      </c>
      <c r="C172" s="27" t="s">
        <v>14</v>
      </c>
      <c r="D172" s="27" t="s">
        <v>162</v>
      </c>
      <c r="E172" s="35" t="s">
        <v>164</v>
      </c>
      <c r="F172" s="22">
        <v>777.5</v>
      </c>
      <c r="G172" s="125">
        <v>772.2</v>
      </c>
      <c r="H172" s="125">
        <f t="shared" si="9"/>
        <v>99.31832797427653</v>
      </c>
    </row>
    <row r="173" spans="1:8" s="23" customFormat="1" ht="39.75" customHeight="1">
      <c r="A173" s="20" t="s">
        <v>165</v>
      </c>
      <c r="B173" s="27" t="s">
        <v>48</v>
      </c>
      <c r="C173" s="27" t="s">
        <v>14</v>
      </c>
      <c r="D173" s="27" t="s">
        <v>162</v>
      </c>
      <c r="E173" s="35" t="s">
        <v>166</v>
      </c>
      <c r="F173" s="22">
        <v>222.2</v>
      </c>
      <c r="G173" s="125">
        <v>215.5</v>
      </c>
      <c r="H173" s="125">
        <f t="shared" si="9"/>
        <v>96.98469846984699</v>
      </c>
    </row>
    <row r="174" spans="1:8" s="6" customFormat="1" ht="15">
      <c r="A174" s="216" t="s">
        <v>68</v>
      </c>
      <c r="B174" s="119"/>
      <c r="C174" s="120"/>
      <c r="D174" s="120"/>
      <c r="E174" s="120"/>
      <c r="F174" s="141">
        <f>F168+F121+F114+F107+F80+F75+F50+F20+F15+F10</f>
        <v>825739.7</v>
      </c>
      <c r="G174" s="141">
        <f>G168+G121+G114+G107+G80+G75+G50+G20+G15+G10</f>
        <v>802763.9000000001</v>
      </c>
      <c r="H174" s="141">
        <f t="shared" si="9"/>
        <v>97.2175493076087</v>
      </c>
    </row>
    <row r="175" spans="1:6" s="19" customFormat="1" ht="14.25">
      <c r="A175" s="1"/>
      <c r="B175" s="21"/>
      <c r="C175" s="117"/>
      <c r="D175" s="96"/>
      <c r="E175" s="96"/>
      <c r="F175" s="182"/>
    </row>
    <row r="176" spans="1:6" s="6" customFormat="1" ht="15.75">
      <c r="A176" s="1"/>
      <c r="B176" s="21"/>
      <c r="C176" s="117"/>
      <c r="D176" s="96"/>
      <c r="E176" s="96"/>
      <c r="F176" s="192"/>
    </row>
    <row r="177" spans="1:6" s="6" customFormat="1" ht="12.75">
      <c r="A177" s="1"/>
      <c r="B177" s="21"/>
      <c r="C177" s="117"/>
      <c r="D177" s="96"/>
      <c r="E177" s="96"/>
      <c r="F177" s="193"/>
    </row>
    <row r="178" spans="1:5" s="6" customFormat="1" ht="12.75">
      <c r="A178" s="93"/>
      <c r="B178" s="21"/>
      <c r="C178" s="117"/>
      <c r="D178" s="96"/>
      <c r="E178" s="96"/>
    </row>
    <row r="179" spans="1:3" ht="15.75" customHeight="1">
      <c r="A179" s="225" t="s">
        <v>269</v>
      </c>
      <c r="B179" s="2"/>
      <c r="C179" s="8"/>
    </row>
    <row r="180" spans="1:3" ht="16.5" customHeight="1">
      <c r="A180" s="225" t="s">
        <v>270</v>
      </c>
      <c r="B180" s="2"/>
      <c r="C180" s="8"/>
    </row>
    <row r="181" spans="1:3" s="228" customFormat="1" ht="15.75">
      <c r="A181" s="225" t="s">
        <v>271</v>
      </c>
      <c r="B181" s="226"/>
      <c r="C181" s="227"/>
    </row>
    <row r="182" spans="1:8" s="228" customFormat="1" ht="15.75">
      <c r="A182" s="225" t="s">
        <v>272</v>
      </c>
      <c r="B182" s="226"/>
      <c r="C182" s="227"/>
      <c r="E182" s="246" t="s">
        <v>274</v>
      </c>
      <c r="F182" s="246"/>
      <c r="G182" s="246"/>
      <c r="H182" s="246"/>
    </row>
    <row r="183" spans="1:5" s="6" customFormat="1" ht="12.75">
      <c r="A183" s="1"/>
      <c r="B183" s="21"/>
      <c r="C183" s="117"/>
      <c r="D183" s="96"/>
      <c r="E183" s="96"/>
    </row>
    <row r="184" spans="1:5" s="19" customFormat="1" ht="14.25">
      <c r="A184" s="1"/>
      <c r="B184" s="21"/>
      <c r="C184" s="117"/>
      <c r="D184" s="96"/>
      <c r="E184" s="96"/>
    </row>
    <row r="185" spans="1:5" s="6" customFormat="1" ht="12.75">
      <c r="A185" s="1"/>
      <c r="B185" s="21"/>
      <c r="C185" s="117"/>
      <c r="D185" s="96"/>
      <c r="E185" s="96"/>
    </row>
    <row r="186" spans="1:5" s="6" customFormat="1" ht="12.75">
      <c r="A186" s="1"/>
      <c r="B186" s="21"/>
      <c r="C186" s="117"/>
      <c r="D186" s="96"/>
      <c r="E186" s="96"/>
    </row>
    <row r="187" spans="1:5" s="6" customFormat="1" ht="12.75">
      <c r="A187" s="1"/>
      <c r="B187" s="21"/>
      <c r="C187" s="117"/>
      <c r="D187" s="96"/>
      <c r="E187" s="96"/>
    </row>
    <row r="188" spans="1:5" s="6" customFormat="1" ht="12.75">
      <c r="A188" s="1"/>
      <c r="B188" s="21"/>
      <c r="C188" s="117"/>
      <c r="D188" s="96"/>
      <c r="E188" s="96"/>
    </row>
    <row r="189" spans="1:5" s="19" customFormat="1" ht="14.25">
      <c r="A189" s="1"/>
      <c r="B189" s="21"/>
      <c r="C189" s="117"/>
      <c r="D189" s="96"/>
      <c r="E189" s="96"/>
    </row>
    <row r="190" spans="1:5" s="6" customFormat="1" ht="12.75">
      <c r="A190" s="1"/>
      <c r="B190" s="21"/>
      <c r="C190" s="117"/>
      <c r="D190" s="96"/>
      <c r="E190" s="96"/>
    </row>
    <row r="191" spans="1:5" s="6" customFormat="1" ht="12.75">
      <c r="A191" s="1"/>
      <c r="B191" s="21"/>
      <c r="C191" s="117"/>
      <c r="D191" s="96"/>
      <c r="E191" s="96"/>
    </row>
    <row r="192" spans="1:5" s="6" customFormat="1" ht="12.75">
      <c r="A192" s="1"/>
      <c r="B192" s="21"/>
      <c r="C192" s="117"/>
      <c r="D192" s="96"/>
      <c r="E192" s="96"/>
    </row>
    <row r="193" spans="1:5" s="6" customFormat="1" ht="12.75">
      <c r="A193" s="1"/>
      <c r="B193" s="21"/>
      <c r="C193" s="117"/>
      <c r="D193" s="96"/>
      <c r="E193" s="96"/>
    </row>
    <row r="194" spans="1:5" s="19" customFormat="1" ht="14.25">
      <c r="A194" s="1"/>
      <c r="B194" s="21"/>
      <c r="C194" s="117"/>
      <c r="D194" s="96"/>
      <c r="E194" s="96"/>
    </row>
    <row r="195" spans="1:5" s="6" customFormat="1" ht="12.75">
      <c r="A195" s="1"/>
      <c r="B195" s="21"/>
      <c r="C195" s="117"/>
      <c r="D195" s="96"/>
      <c r="E195" s="96"/>
    </row>
    <row r="196" spans="1:5" s="6" customFormat="1" ht="12.75">
      <c r="A196" s="1"/>
      <c r="B196" s="21"/>
      <c r="C196" s="117"/>
      <c r="D196" s="96"/>
      <c r="E196" s="96"/>
    </row>
    <row r="197" spans="1:5" s="6" customFormat="1" ht="12.75">
      <c r="A197" s="1"/>
      <c r="B197" s="21"/>
      <c r="C197" s="117"/>
      <c r="D197" s="96"/>
      <c r="E197" s="96"/>
    </row>
    <row r="198" spans="1:5" s="6" customFormat="1" ht="12.75">
      <c r="A198" s="1"/>
      <c r="B198" s="21"/>
      <c r="C198" s="117"/>
      <c r="D198" s="96"/>
      <c r="E198" s="96"/>
    </row>
    <row r="199" spans="1:5" s="19" customFormat="1" ht="14.25">
      <c r="A199" s="1"/>
      <c r="B199" s="21"/>
      <c r="C199" s="117"/>
      <c r="D199" s="96"/>
      <c r="E199" s="96"/>
    </row>
    <row r="200" spans="1:5" s="6" customFormat="1" ht="12.75">
      <c r="A200" s="1"/>
      <c r="B200" s="21"/>
      <c r="C200" s="117"/>
      <c r="D200" s="96"/>
      <c r="E200" s="96"/>
    </row>
    <row r="201" spans="1:5" s="6" customFormat="1" ht="12.75">
      <c r="A201" s="1"/>
      <c r="B201" s="21"/>
      <c r="C201" s="117"/>
      <c r="D201" s="96"/>
      <c r="E201" s="96"/>
    </row>
    <row r="202" spans="1:5" s="6" customFormat="1" ht="12.75">
      <c r="A202" s="1"/>
      <c r="B202" s="21"/>
      <c r="C202" s="117"/>
      <c r="D202" s="96"/>
      <c r="E202" s="96"/>
    </row>
    <row r="203" spans="1:5" s="6" customFormat="1" ht="12.75">
      <c r="A203" s="1"/>
      <c r="B203" s="21"/>
      <c r="C203" s="117"/>
      <c r="D203" s="96"/>
      <c r="E203" s="96"/>
    </row>
    <row r="204" spans="1:5" s="6" customFormat="1" ht="12.75">
      <c r="A204" s="1"/>
      <c r="B204" s="21"/>
      <c r="C204" s="117"/>
      <c r="D204" s="96"/>
      <c r="E204" s="96"/>
    </row>
    <row r="205" spans="1:5" s="6" customFormat="1" ht="12.75">
      <c r="A205" s="1"/>
      <c r="B205" s="21"/>
      <c r="C205" s="117"/>
      <c r="D205" s="96"/>
      <c r="E205" s="96"/>
    </row>
    <row r="206" spans="1:5" s="6" customFormat="1" ht="12.75">
      <c r="A206" s="1"/>
      <c r="B206" s="21"/>
      <c r="C206" s="117"/>
      <c r="D206" s="96"/>
      <c r="E206" s="96"/>
    </row>
    <row r="207" spans="1:5" s="6" customFormat="1" ht="12.75">
      <c r="A207" s="1"/>
      <c r="B207" s="21"/>
      <c r="C207" s="117"/>
      <c r="D207" s="96"/>
      <c r="E207" s="96"/>
    </row>
    <row r="208" spans="1:5" s="6" customFormat="1" ht="12.75">
      <c r="A208" s="1"/>
      <c r="B208" s="21"/>
      <c r="C208" s="117"/>
      <c r="D208" s="96"/>
      <c r="E208" s="96"/>
    </row>
    <row r="209" spans="1:5" s="6" customFormat="1" ht="12.75">
      <c r="A209" s="1"/>
      <c r="B209" s="21"/>
      <c r="C209" s="117"/>
      <c r="D209" s="96"/>
      <c r="E209" s="96"/>
    </row>
    <row r="210" spans="1:5" s="6" customFormat="1" ht="12.75">
      <c r="A210" s="1"/>
      <c r="B210" s="21"/>
      <c r="C210" s="117"/>
      <c r="D210" s="96"/>
      <c r="E210" s="96"/>
    </row>
    <row r="211" spans="1:5" s="6" customFormat="1" ht="12.75">
      <c r="A211" s="1"/>
      <c r="B211" s="21"/>
      <c r="C211" s="117"/>
      <c r="D211" s="96"/>
      <c r="E211" s="96"/>
    </row>
    <row r="212" spans="1:5" s="6" customFormat="1" ht="12.75">
      <c r="A212" s="1"/>
      <c r="B212" s="21"/>
      <c r="C212" s="117"/>
      <c r="D212" s="96"/>
      <c r="E212" s="96"/>
    </row>
    <row r="213" spans="1:5" s="6" customFormat="1" ht="12.75">
      <c r="A213" s="1"/>
      <c r="B213" s="21"/>
      <c r="C213" s="117"/>
      <c r="D213" s="96"/>
      <c r="E213" s="96"/>
    </row>
    <row r="214" spans="1:5" s="6" customFormat="1" ht="12.75">
      <c r="A214" s="1"/>
      <c r="B214" s="21"/>
      <c r="C214" s="117"/>
      <c r="D214" s="96"/>
      <c r="E214" s="96"/>
    </row>
    <row r="215" spans="1:5" s="6" customFormat="1" ht="12.75">
      <c r="A215" s="1"/>
      <c r="B215" s="21"/>
      <c r="C215" s="117"/>
      <c r="D215" s="96"/>
      <c r="E215" s="96"/>
    </row>
    <row r="216" spans="1:5" s="6" customFormat="1" ht="12.75">
      <c r="A216" s="1"/>
      <c r="B216" s="21"/>
      <c r="C216" s="117"/>
      <c r="D216" s="96"/>
      <c r="E216" s="96"/>
    </row>
  </sheetData>
  <mergeCells count="6">
    <mergeCell ref="H7:H8"/>
    <mergeCell ref="A5:H5"/>
    <mergeCell ref="E182:H182"/>
    <mergeCell ref="F7:F8"/>
    <mergeCell ref="A7:A8"/>
    <mergeCell ref="G7:G8"/>
  </mergeCells>
  <printOptions/>
  <pageMargins left="0.3937007874015748" right="0" top="0.3937007874015748" bottom="0.31496062992125984" header="0" footer="0"/>
  <pageSetup horizontalDpi="600" verticalDpi="600" orientation="portrait" paperSize="9" scale="95"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I113"/>
  <sheetViews>
    <sheetView zoomScale="90" zoomScaleNormal="90" workbookViewId="0" topLeftCell="A4">
      <selection activeCell="G101" sqref="G101"/>
    </sheetView>
  </sheetViews>
  <sheetFormatPr defaultColWidth="9.00390625" defaultRowHeight="12.75"/>
  <cols>
    <col min="1" max="1" width="49.625" style="1" customWidth="1"/>
    <col min="2" max="2" width="5.375" style="2" customWidth="1"/>
    <col min="3" max="3" width="5.625" style="8" customWidth="1"/>
    <col min="4" max="4" width="10.25390625" style="0" customWidth="1"/>
    <col min="5" max="5" width="4.125" style="0" customWidth="1"/>
    <col min="6" max="6" width="11.25390625" style="0" customWidth="1"/>
    <col min="7" max="7" width="10.00390625" style="0" customWidth="1"/>
    <col min="8" max="8" width="7.25390625" style="0" customWidth="1"/>
  </cols>
  <sheetData>
    <row r="1" spans="3:8" ht="12.75">
      <c r="C1"/>
      <c r="H1" s="5" t="s">
        <v>122</v>
      </c>
    </row>
    <row r="2" spans="3:8" ht="12.75">
      <c r="C2"/>
      <c r="H2" s="5" t="s">
        <v>209</v>
      </c>
    </row>
    <row r="3" spans="3:8" ht="12.75">
      <c r="C3"/>
      <c r="H3" s="170" t="s">
        <v>279</v>
      </c>
    </row>
    <row r="4" ht="12.75">
      <c r="C4"/>
    </row>
    <row r="5" spans="1:8" ht="41.25" customHeight="1">
      <c r="A5" s="243" t="s">
        <v>289</v>
      </c>
      <c r="B5" s="243"/>
      <c r="C5" s="243"/>
      <c r="D5" s="243"/>
      <c r="E5" s="243"/>
      <c r="F5" s="243"/>
      <c r="G5" s="243"/>
      <c r="H5" s="243"/>
    </row>
    <row r="6" spans="1:8" ht="15" customHeight="1">
      <c r="A6" s="121"/>
      <c r="G6" s="253" t="s">
        <v>1</v>
      </c>
      <c r="H6" s="253"/>
    </row>
    <row r="7" spans="1:8" ht="23.25" customHeight="1">
      <c r="A7" s="247" t="s">
        <v>3</v>
      </c>
      <c r="B7" s="259" t="s">
        <v>210</v>
      </c>
      <c r="C7" s="249"/>
      <c r="D7" s="249"/>
      <c r="E7" s="250"/>
      <c r="F7" s="269" t="s">
        <v>267</v>
      </c>
      <c r="G7" s="244" t="s">
        <v>283</v>
      </c>
      <c r="H7" s="244" t="s">
        <v>268</v>
      </c>
    </row>
    <row r="8" spans="1:8" ht="47.25" customHeight="1">
      <c r="A8" s="248"/>
      <c r="B8" s="199" t="s">
        <v>152</v>
      </c>
      <c r="C8" s="203" t="s">
        <v>153</v>
      </c>
      <c r="D8" s="204" t="s">
        <v>4</v>
      </c>
      <c r="E8" s="204" t="s">
        <v>5</v>
      </c>
      <c r="F8" s="269"/>
      <c r="G8" s="244"/>
      <c r="H8" s="245"/>
    </row>
    <row r="9" spans="1:8" s="15" customFormat="1" ht="12.75">
      <c r="A9" s="11">
        <v>1</v>
      </c>
      <c r="B9" s="10">
        <v>2</v>
      </c>
      <c r="C9" s="12" t="s">
        <v>6</v>
      </c>
      <c r="D9" s="13">
        <v>4</v>
      </c>
      <c r="E9" s="14">
        <v>5</v>
      </c>
      <c r="F9" s="14">
        <v>6</v>
      </c>
      <c r="G9" s="142">
        <v>7</v>
      </c>
      <c r="H9" s="142">
        <v>8</v>
      </c>
    </row>
    <row r="10" spans="1:8" s="123" customFormat="1" ht="30">
      <c r="A10" s="16" t="s">
        <v>123</v>
      </c>
      <c r="B10" s="122"/>
      <c r="C10" s="122"/>
      <c r="D10" s="122"/>
      <c r="E10" s="122"/>
      <c r="F10" s="181">
        <f>F11</f>
        <v>2656.5</v>
      </c>
      <c r="G10" s="181">
        <f>G11</f>
        <v>2655.4</v>
      </c>
      <c r="H10" s="181">
        <f aca="true" t="shared" si="0" ref="H10:H73">G10/F10*100</f>
        <v>99.95859213250517</v>
      </c>
    </row>
    <row r="11" spans="1:8" s="2" customFormat="1" ht="25.5">
      <c r="A11" s="20" t="s">
        <v>144</v>
      </c>
      <c r="B11" s="27" t="s">
        <v>73</v>
      </c>
      <c r="C11" s="27"/>
      <c r="D11" s="11"/>
      <c r="E11" s="11"/>
      <c r="F11" s="22">
        <f>F12</f>
        <v>2656.5</v>
      </c>
      <c r="G11" s="22">
        <f>G12</f>
        <v>2655.4</v>
      </c>
      <c r="H11" s="125">
        <f t="shared" si="0"/>
        <v>99.95859213250517</v>
      </c>
    </row>
    <row r="12" spans="1:8" s="23" customFormat="1" ht="12.75">
      <c r="A12" s="20" t="s">
        <v>74</v>
      </c>
      <c r="B12" s="27" t="s">
        <v>73</v>
      </c>
      <c r="C12" s="27" t="s">
        <v>8</v>
      </c>
      <c r="D12" s="27"/>
      <c r="E12" s="27"/>
      <c r="F12" s="22">
        <f>F13+F15</f>
        <v>2656.5</v>
      </c>
      <c r="G12" s="22">
        <f>G13+G15</f>
        <v>2655.4</v>
      </c>
      <c r="H12" s="125">
        <f t="shared" si="0"/>
        <v>99.95859213250517</v>
      </c>
    </row>
    <row r="13" spans="1:8" s="23" customFormat="1" ht="12.75">
      <c r="A13" s="38" t="s">
        <v>110</v>
      </c>
      <c r="B13" s="27" t="s">
        <v>73</v>
      </c>
      <c r="C13" s="27" t="s">
        <v>8</v>
      </c>
      <c r="D13" s="27" t="s">
        <v>111</v>
      </c>
      <c r="E13" s="27"/>
      <c r="F13" s="22">
        <f>F14</f>
        <v>986.5</v>
      </c>
      <c r="G13" s="22">
        <f>G14</f>
        <v>986.1</v>
      </c>
      <c r="H13" s="125">
        <f t="shared" si="0"/>
        <v>99.95945261023822</v>
      </c>
    </row>
    <row r="14" spans="1:8" s="23" customFormat="1" ht="27" customHeight="1">
      <c r="A14" s="38" t="s">
        <v>22</v>
      </c>
      <c r="B14" s="27" t="s">
        <v>73</v>
      </c>
      <c r="C14" s="27" t="s">
        <v>8</v>
      </c>
      <c r="D14" s="27" t="s">
        <v>111</v>
      </c>
      <c r="E14" s="27" t="s">
        <v>24</v>
      </c>
      <c r="F14" s="124">
        <v>986.5</v>
      </c>
      <c r="G14" s="22">
        <v>986.1</v>
      </c>
      <c r="H14" s="125">
        <f t="shared" si="0"/>
        <v>99.95945261023822</v>
      </c>
    </row>
    <row r="15" spans="1:8" s="23" customFormat="1" ht="12.75">
      <c r="A15" s="38" t="s">
        <v>10</v>
      </c>
      <c r="B15" s="27" t="s">
        <v>73</v>
      </c>
      <c r="C15" s="27" t="s">
        <v>8</v>
      </c>
      <c r="D15" s="27" t="s">
        <v>124</v>
      </c>
      <c r="E15" s="27"/>
      <c r="F15" s="22">
        <f>F16</f>
        <v>1670</v>
      </c>
      <c r="G15" s="22">
        <f>G16</f>
        <v>1669.3</v>
      </c>
      <c r="H15" s="125">
        <f t="shared" si="0"/>
        <v>99.95808383233533</v>
      </c>
    </row>
    <row r="16" spans="1:8" s="23" customFormat="1" ht="27.75" customHeight="1">
      <c r="A16" s="20" t="s">
        <v>22</v>
      </c>
      <c r="B16" s="27" t="s">
        <v>73</v>
      </c>
      <c r="C16" s="27" t="s">
        <v>8</v>
      </c>
      <c r="D16" s="27" t="s">
        <v>124</v>
      </c>
      <c r="E16" s="27" t="s">
        <v>24</v>
      </c>
      <c r="F16" s="124">
        <v>1670</v>
      </c>
      <c r="G16" s="22">
        <v>1669.3</v>
      </c>
      <c r="H16" s="125">
        <f t="shared" si="0"/>
        <v>99.95808383233533</v>
      </c>
    </row>
    <row r="17" spans="1:8" s="19" customFormat="1" ht="30">
      <c r="A17" s="89" t="s">
        <v>155</v>
      </c>
      <c r="B17" s="73"/>
      <c r="C17" s="74"/>
      <c r="D17" s="74"/>
      <c r="E17" s="74"/>
      <c r="F17" s="181">
        <f aca="true" t="shared" si="1" ref="F17:G20">F18</f>
        <v>8572</v>
      </c>
      <c r="G17" s="181">
        <f t="shared" si="1"/>
        <v>8559.2</v>
      </c>
      <c r="H17" s="181">
        <f t="shared" si="0"/>
        <v>99.85067662155858</v>
      </c>
    </row>
    <row r="18" spans="1:8" s="23" customFormat="1" ht="12.75">
      <c r="A18" s="20" t="s">
        <v>17</v>
      </c>
      <c r="B18" s="27" t="s">
        <v>18</v>
      </c>
      <c r="C18" s="27"/>
      <c r="D18" s="11"/>
      <c r="E18" s="11"/>
      <c r="F18" s="22">
        <f t="shared" si="1"/>
        <v>8572</v>
      </c>
      <c r="G18" s="22">
        <f t="shared" si="1"/>
        <v>8559.2</v>
      </c>
      <c r="H18" s="125">
        <f t="shared" si="0"/>
        <v>99.85067662155858</v>
      </c>
    </row>
    <row r="19" spans="1:8" s="23" customFormat="1" ht="12.75">
      <c r="A19" s="20" t="s">
        <v>19</v>
      </c>
      <c r="B19" s="27" t="s">
        <v>18</v>
      </c>
      <c r="C19" s="27" t="s">
        <v>14</v>
      </c>
      <c r="D19" s="27"/>
      <c r="E19" s="27"/>
      <c r="F19" s="22">
        <f t="shared" si="1"/>
        <v>8572</v>
      </c>
      <c r="G19" s="22">
        <f t="shared" si="1"/>
        <v>8559.2</v>
      </c>
      <c r="H19" s="125">
        <f t="shared" si="0"/>
        <v>99.85067662155858</v>
      </c>
    </row>
    <row r="20" spans="1:8" s="23" customFormat="1" ht="12.75">
      <c r="A20" s="20" t="s">
        <v>20</v>
      </c>
      <c r="B20" s="27" t="s">
        <v>18</v>
      </c>
      <c r="C20" s="27" t="s">
        <v>14</v>
      </c>
      <c r="D20" s="27" t="s">
        <v>77</v>
      </c>
      <c r="E20" s="27"/>
      <c r="F20" s="22">
        <f t="shared" si="1"/>
        <v>8572</v>
      </c>
      <c r="G20" s="22">
        <f t="shared" si="1"/>
        <v>8559.2</v>
      </c>
      <c r="H20" s="125">
        <f t="shared" si="0"/>
        <v>99.85067662155858</v>
      </c>
    </row>
    <row r="21" spans="1:8" s="23" customFormat="1" ht="24.75" customHeight="1">
      <c r="A21" s="20" t="s">
        <v>22</v>
      </c>
      <c r="B21" s="27" t="s">
        <v>18</v>
      </c>
      <c r="C21" s="27" t="s">
        <v>14</v>
      </c>
      <c r="D21" s="27" t="s">
        <v>23</v>
      </c>
      <c r="E21" s="27" t="s">
        <v>24</v>
      </c>
      <c r="F21" s="124">
        <v>8572</v>
      </c>
      <c r="G21" s="22">
        <v>8559.2</v>
      </c>
      <c r="H21" s="125">
        <f t="shared" si="0"/>
        <v>99.85067662155858</v>
      </c>
    </row>
    <row r="22" spans="1:8" s="19" customFormat="1" ht="30">
      <c r="A22" s="16" t="s">
        <v>121</v>
      </c>
      <c r="B22" s="73"/>
      <c r="C22" s="74"/>
      <c r="D22" s="74"/>
      <c r="E22" s="74"/>
      <c r="F22" s="181">
        <f>F23</f>
        <v>50408.8</v>
      </c>
      <c r="G22" s="181">
        <f>G23</f>
        <v>49498.5</v>
      </c>
      <c r="H22" s="181">
        <f t="shared" si="0"/>
        <v>98.1941645109584</v>
      </c>
    </row>
    <row r="23" spans="1:8" s="2" customFormat="1" ht="12.75">
      <c r="A23" s="20" t="s">
        <v>17</v>
      </c>
      <c r="B23" s="27" t="s">
        <v>18</v>
      </c>
      <c r="C23" s="27"/>
      <c r="D23" s="11"/>
      <c r="E23" s="11"/>
      <c r="F23" s="22">
        <f>F24+F27+F34+F37</f>
        <v>50408.8</v>
      </c>
      <c r="G23" s="22">
        <f>G24+G27+G34+G37</f>
        <v>49498.5</v>
      </c>
      <c r="H23" s="125">
        <f t="shared" si="0"/>
        <v>98.1941645109584</v>
      </c>
    </row>
    <row r="24" spans="1:8" s="23" customFormat="1" ht="12.75">
      <c r="A24" s="20" t="s">
        <v>28</v>
      </c>
      <c r="B24" s="27" t="s">
        <v>18</v>
      </c>
      <c r="C24" s="27" t="s">
        <v>8</v>
      </c>
      <c r="D24" s="27"/>
      <c r="E24" s="27"/>
      <c r="F24" s="22">
        <f>F25</f>
        <v>23083.9</v>
      </c>
      <c r="G24" s="22">
        <f>G25</f>
        <v>22441.3</v>
      </c>
      <c r="H24" s="125">
        <f t="shared" si="0"/>
        <v>97.21624162294931</v>
      </c>
    </row>
    <row r="25" spans="1:8" s="23" customFormat="1" ht="12.75">
      <c r="A25" s="20" t="s">
        <v>29</v>
      </c>
      <c r="B25" s="27" t="s">
        <v>18</v>
      </c>
      <c r="C25" s="27" t="s">
        <v>8</v>
      </c>
      <c r="D25" s="27" t="s">
        <v>30</v>
      </c>
      <c r="E25" s="27"/>
      <c r="F25" s="22">
        <f>F26</f>
        <v>23083.9</v>
      </c>
      <c r="G25" s="22">
        <f>G26</f>
        <v>22441.3</v>
      </c>
      <c r="H25" s="125">
        <f t="shared" si="0"/>
        <v>97.21624162294931</v>
      </c>
    </row>
    <row r="26" spans="1:8" s="23" customFormat="1" ht="25.5" customHeight="1">
      <c r="A26" s="20" t="s">
        <v>22</v>
      </c>
      <c r="B26" s="27" t="s">
        <v>18</v>
      </c>
      <c r="C26" s="27" t="s">
        <v>8</v>
      </c>
      <c r="D26" s="27" t="s">
        <v>30</v>
      </c>
      <c r="E26" s="27" t="s">
        <v>24</v>
      </c>
      <c r="F26" s="124">
        <v>23083.9</v>
      </c>
      <c r="G26" s="22">
        <v>22441.3</v>
      </c>
      <c r="H26" s="125">
        <f t="shared" si="0"/>
        <v>97.21624162294931</v>
      </c>
    </row>
    <row r="27" spans="1:8" s="23" customFormat="1" ht="12.75">
      <c r="A27" s="20" t="s">
        <v>19</v>
      </c>
      <c r="B27" s="27" t="s">
        <v>18</v>
      </c>
      <c r="C27" s="27" t="s">
        <v>14</v>
      </c>
      <c r="D27" s="27"/>
      <c r="E27" s="27"/>
      <c r="F27" s="22">
        <f>F28+F30</f>
        <v>25442</v>
      </c>
      <c r="G27" s="22">
        <f>G28+G30</f>
        <v>25376.1</v>
      </c>
      <c r="H27" s="125">
        <f t="shared" si="0"/>
        <v>99.74097948274506</v>
      </c>
    </row>
    <row r="28" spans="1:8" s="23" customFormat="1" ht="25.5" customHeight="1">
      <c r="A28" s="20" t="s">
        <v>31</v>
      </c>
      <c r="B28" s="27" t="s">
        <v>18</v>
      </c>
      <c r="C28" s="27" t="s">
        <v>14</v>
      </c>
      <c r="D28" s="27" t="s">
        <v>32</v>
      </c>
      <c r="E28" s="27"/>
      <c r="F28" s="22">
        <f>F29</f>
        <v>15659</v>
      </c>
      <c r="G28" s="22">
        <f>G29</f>
        <v>15604.1</v>
      </c>
      <c r="H28" s="125">
        <f t="shared" si="0"/>
        <v>99.64940289929115</v>
      </c>
    </row>
    <row r="29" spans="1:8" s="23" customFormat="1" ht="24.75" customHeight="1">
      <c r="A29" s="20" t="s">
        <v>22</v>
      </c>
      <c r="B29" s="27" t="s">
        <v>18</v>
      </c>
      <c r="C29" s="27" t="s">
        <v>14</v>
      </c>
      <c r="D29" s="27" t="s">
        <v>32</v>
      </c>
      <c r="E29" s="27" t="s">
        <v>24</v>
      </c>
      <c r="F29" s="124">
        <v>15659</v>
      </c>
      <c r="G29" s="22">
        <v>15604.1</v>
      </c>
      <c r="H29" s="125">
        <f t="shared" si="0"/>
        <v>99.64940289929115</v>
      </c>
    </row>
    <row r="30" spans="1:8" s="23" customFormat="1" ht="12.75">
      <c r="A30" s="31" t="s">
        <v>20</v>
      </c>
      <c r="B30" s="55" t="s">
        <v>18</v>
      </c>
      <c r="C30" s="56" t="s">
        <v>14</v>
      </c>
      <c r="D30" s="56" t="s">
        <v>77</v>
      </c>
      <c r="E30" s="56"/>
      <c r="F30" s="22">
        <f>F31</f>
        <v>9783</v>
      </c>
      <c r="G30" s="22">
        <f>G31</f>
        <v>9772</v>
      </c>
      <c r="H30" s="125">
        <f t="shared" si="0"/>
        <v>99.88756005315344</v>
      </c>
    </row>
    <row r="31" spans="1:8" s="23" customFormat="1" ht="12.75">
      <c r="A31" s="31" t="s">
        <v>33</v>
      </c>
      <c r="B31" s="55" t="s">
        <v>18</v>
      </c>
      <c r="C31" s="56" t="s">
        <v>14</v>
      </c>
      <c r="D31" s="56" t="s">
        <v>34</v>
      </c>
      <c r="E31" s="56" t="s">
        <v>24</v>
      </c>
      <c r="F31" s="124">
        <v>9783</v>
      </c>
      <c r="G31" s="22">
        <v>9772</v>
      </c>
      <c r="H31" s="125">
        <f t="shared" si="0"/>
        <v>99.88756005315344</v>
      </c>
    </row>
    <row r="32" spans="1:8" s="23" customFormat="1" ht="14.25" hidden="1">
      <c r="A32" s="196" t="s">
        <v>139</v>
      </c>
      <c r="B32" s="24" t="s">
        <v>18</v>
      </c>
      <c r="C32" s="27" t="s">
        <v>14</v>
      </c>
      <c r="D32" s="27" t="s">
        <v>137</v>
      </c>
      <c r="E32" s="27"/>
      <c r="F32" s="22">
        <v>0</v>
      </c>
      <c r="G32" s="22"/>
      <c r="H32" s="125" t="e">
        <f t="shared" si="0"/>
        <v>#DIV/0!</v>
      </c>
    </row>
    <row r="33" spans="1:8" s="198" customFormat="1" ht="15" customHeight="1" hidden="1">
      <c r="A33" s="99" t="s">
        <v>223</v>
      </c>
      <c r="B33" s="24" t="s">
        <v>18</v>
      </c>
      <c r="C33" s="24" t="s">
        <v>14</v>
      </c>
      <c r="D33" s="24" t="s">
        <v>137</v>
      </c>
      <c r="E33" s="24" t="s">
        <v>222</v>
      </c>
      <c r="F33" s="22">
        <v>0</v>
      </c>
      <c r="G33" s="101"/>
      <c r="H33" s="125" t="e">
        <f t="shared" si="0"/>
        <v>#DIV/0!</v>
      </c>
    </row>
    <row r="34" spans="1:8" s="23" customFormat="1" ht="12.75">
      <c r="A34" s="20" t="s">
        <v>35</v>
      </c>
      <c r="B34" s="27" t="s">
        <v>18</v>
      </c>
      <c r="C34" s="27" t="s">
        <v>18</v>
      </c>
      <c r="D34" s="27"/>
      <c r="E34" s="27"/>
      <c r="F34" s="22">
        <f>F35</f>
        <v>366</v>
      </c>
      <c r="G34" s="22">
        <f>G35</f>
        <v>255.8</v>
      </c>
      <c r="H34" s="125">
        <f t="shared" si="0"/>
        <v>69.89071038251366</v>
      </c>
    </row>
    <row r="35" spans="1:8" s="23" customFormat="1" ht="24.75" customHeight="1">
      <c r="A35" s="20" t="s">
        <v>206</v>
      </c>
      <c r="B35" s="27" t="s">
        <v>18</v>
      </c>
      <c r="C35" s="27" t="s">
        <v>18</v>
      </c>
      <c r="D35" s="27" t="s">
        <v>83</v>
      </c>
      <c r="E35" s="27"/>
      <c r="F35" s="22">
        <f>F36</f>
        <v>366</v>
      </c>
      <c r="G35" s="22">
        <f>G36</f>
        <v>255.8</v>
      </c>
      <c r="H35" s="125">
        <f t="shared" si="0"/>
        <v>69.89071038251366</v>
      </c>
    </row>
    <row r="36" spans="1:8" s="23" customFormat="1" ht="12.75">
      <c r="A36" s="20" t="s">
        <v>207</v>
      </c>
      <c r="B36" s="27" t="s">
        <v>18</v>
      </c>
      <c r="C36" s="27" t="s">
        <v>18</v>
      </c>
      <c r="D36" s="27" t="s">
        <v>83</v>
      </c>
      <c r="E36" s="27" t="s">
        <v>37</v>
      </c>
      <c r="F36" s="124">
        <v>366</v>
      </c>
      <c r="G36" s="22">
        <v>255.8</v>
      </c>
      <c r="H36" s="125">
        <f t="shared" si="0"/>
        <v>69.89071038251366</v>
      </c>
    </row>
    <row r="37" spans="1:8" s="23" customFormat="1" ht="12.75">
      <c r="A37" s="20" t="s">
        <v>38</v>
      </c>
      <c r="B37" s="27" t="s">
        <v>18</v>
      </c>
      <c r="C37" s="27" t="s">
        <v>12</v>
      </c>
      <c r="D37" s="27"/>
      <c r="E37" s="27"/>
      <c r="F37" s="22">
        <f>F38+F40</f>
        <v>1516.9</v>
      </c>
      <c r="G37" s="22">
        <f>G38+G40</f>
        <v>1425.3</v>
      </c>
      <c r="H37" s="125">
        <f t="shared" si="0"/>
        <v>93.9613685806579</v>
      </c>
    </row>
    <row r="38" spans="1:8" s="23" customFormat="1" ht="24.75" customHeight="1">
      <c r="A38" s="20" t="s">
        <v>39</v>
      </c>
      <c r="B38" s="27" t="s">
        <v>18</v>
      </c>
      <c r="C38" s="27" t="s">
        <v>12</v>
      </c>
      <c r="D38" s="27" t="s">
        <v>49</v>
      </c>
      <c r="E38" s="26"/>
      <c r="F38" s="22">
        <f>F39</f>
        <v>238</v>
      </c>
      <c r="G38" s="22">
        <f>G39</f>
        <v>229</v>
      </c>
      <c r="H38" s="125">
        <f t="shared" si="0"/>
        <v>96.21848739495799</v>
      </c>
    </row>
    <row r="39" spans="1:8" s="23" customFormat="1" ht="12.75">
      <c r="A39" s="20" t="s">
        <v>133</v>
      </c>
      <c r="B39" s="27" t="s">
        <v>18</v>
      </c>
      <c r="C39" s="27" t="s">
        <v>12</v>
      </c>
      <c r="D39" s="27" t="s">
        <v>49</v>
      </c>
      <c r="E39" s="27" t="s">
        <v>132</v>
      </c>
      <c r="F39" s="164">
        <v>238</v>
      </c>
      <c r="G39" s="22">
        <v>229</v>
      </c>
      <c r="H39" s="125">
        <f t="shared" si="0"/>
        <v>96.21848739495799</v>
      </c>
    </row>
    <row r="40" spans="1:8" s="23" customFormat="1" ht="63" customHeight="1">
      <c r="A40" s="20" t="s">
        <v>143</v>
      </c>
      <c r="B40" s="27" t="s">
        <v>18</v>
      </c>
      <c r="C40" s="27" t="s">
        <v>12</v>
      </c>
      <c r="D40" s="27" t="s">
        <v>134</v>
      </c>
      <c r="E40" s="27"/>
      <c r="F40" s="22">
        <f>F41</f>
        <v>1278.9</v>
      </c>
      <c r="G40" s="22">
        <f>G41</f>
        <v>1196.3</v>
      </c>
      <c r="H40" s="125">
        <f t="shared" si="0"/>
        <v>93.54132457580732</v>
      </c>
    </row>
    <row r="41" spans="1:8" s="23" customFormat="1" ht="26.25" customHeight="1">
      <c r="A41" s="20" t="s">
        <v>22</v>
      </c>
      <c r="B41" s="27" t="s">
        <v>18</v>
      </c>
      <c r="C41" s="27" t="s">
        <v>12</v>
      </c>
      <c r="D41" s="27" t="s">
        <v>134</v>
      </c>
      <c r="E41" s="27" t="s">
        <v>24</v>
      </c>
      <c r="F41" s="124">
        <v>1278.9</v>
      </c>
      <c r="G41" s="22">
        <v>1196.3</v>
      </c>
      <c r="H41" s="125">
        <f t="shared" si="0"/>
        <v>93.54132457580732</v>
      </c>
    </row>
    <row r="42" spans="1:8" s="19" customFormat="1" ht="15" customHeight="1" hidden="1">
      <c r="A42" s="16" t="s">
        <v>125</v>
      </c>
      <c r="B42" s="73"/>
      <c r="C42" s="74"/>
      <c r="D42" s="74"/>
      <c r="E42" s="74"/>
      <c r="F42" s="18">
        <v>0</v>
      </c>
      <c r="G42" s="22"/>
      <c r="H42" s="125" t="e">
        <f t="shared" si="0"/>
        <v>#DIV/0!</v>
      </c>
    </row>
    <row r="43" spans="1:8" s="23" customFormat="1" ht="12.75" customHeight="1" hidden="1">
      <c r="A43" s="20" t="s">
        <v>17</v>
      </c>
      <c r="B43" s="27" t="s">
        <v>18</v>
      </c>
      <c r="C43" s="25"/>
      <c r="D43" s="27"/>
      <c r="E43" s="27"/>
      <c r="F43" s="22">
        <v>0</v>
      </c>
      <c r="G43" s="22"/>
      <c r="H43" s="125" t="e">
        <f t="shared" si="0"/>
        <v>#DIV/0!</v>
      </c>
    </row>
    <row r="44" spans="1:8" s="23" customFormat="1" ht="12.75" customHeight="1" hidden="1">
      <c r="A44" s="20" t="s">
        <v>35</v>
      </c>
      <c r="B44" s="27" t="s">
        <v>18</v>
      </c>
      <c r="C44" s="27" t="s">
        <v>18</v>
      </c>
      <c r="D44" s="27"/>
      <c r="E44" s="27"/>
      <c r="F44" s="39">
        <v>0</v>
      </c>
      <c r="G44" s="22"/>
      <c r="H44" s="125" t="e">
        <f t="shared" si="0"/>
        <v>#DIV/0!</v>
      </c>
    </row>
    <row r="45" spans="1:8" s="23" customFormat="1" ht="12.75" customHeight="1" hidden="1">
      <c r="A45" s="20" t="s">
        <v>44</v>
      </c>
      <c r="B45" s="27" t="s">
        <v>18</v>
      </c>
      <c r="C45" s="27" t="s">
        <v>18</v>
      </c>
      <c r="D45" s="27" t="s">
        <v>85</v>
      </c>
      <c r="E45" s="27"/>
      <c r="F45" s="39">
        <v>0</v>
      </c>
      <c r="G45" s="22"/>
      <c r="H45" s="125" t="e">
        <f t="shared" si="0"/>
        <v>#DIV/0!</v>
      </c>
    </row>
    <row r="46" spans="1:8" s="23" customFormat="1" ht="15" customHeight="1" hidden="1">
      <c r="A46" s="20" t="s">
        <v>22</v>
      </c>
      <c r="B46" s="27" t="s">
        <v>18</v>
      </c>
      <c r="C46" s="27" t="s">
        <v>18</v>
      </c>
      <c r="D46" s="27" t="s">
        <v>85</v>
      </c>
      <c r="E46" s="27" t="s">
        <v>24</v>
      </c>
      <c r="F46" s="124">
        <v>0</v>
      </c>
      <c r="G46" s="22"/>
      <c r="H46" s="125" t="e">
        <f t="shared" si="0"/>
        <v>#DIV/0!</v>
      </c>
    </row>
    <row r="47" spans="1:8" s="19" customFormat="1" ht="15">
      <c r="A47" s="16" t="s">
        <v>46</v>
      </c>
      <c r="B47" s="73"/>
      <c r="C47" s="74"/>
      <c r="D47" s="74"/>
      <c r="E47" s="74"/>
      <c r="F47" s="181">
        <f>F48+F56+F60+F65+F69</f>
        <v>24984.3</v>
      </c>
      <c r="G47" s="181">
        <f>G48+G56+G60+G65+G69</f>
        <v>24958.8</v>
      </c>
      <c r="H47" s="181">
        <f t="shared" si="0"/>
        <v>99.89793590374757</v>
      </c>
    </row>
    <row r="48" spans="1:8" s="23" customFormat="1" ht="12.75">
      <c r="A48" s="20" t="s">
        <v>47</v>
      </c>
      <c r="B48" s="27" t="s">
        <v>8</v>
      </c>
      <c r="C48" s="25"/>
      <c r="D48" s="26"/>
      <c r="E48" s="26"/>
      <c r="F48" s="22">
        <f>F49+F53</f>
        <v>24577.6</v>
      </c>
      <c r="G48" s="22">
        <f>G49+G53</f>
        <v>24552.1</v>
      </c>
      <c r="H48" s="125">
        <f t="shared" si="0"/>
        <v>99.89624698912831</v>
      </c>
    </row>
    <row r="49" spans="1:8" s="23" customFormat="1" ht="48.75" customHeight="1">
      <c r="A49" s="20" t="s">
        <v>86</v>
      </c>
      <c r="B49" s="27" t="s">
        <v>8</v>
      </c>
      <c r="C49" s="27" t="s">
        <v>50</v>
      </c>
      <c r="D49" s="27"/>
      <c r="E49" s="27"/>
      <c r="F49" s="22">
        <f>F50</f>
        <v>23880</v>
      </c>
      <c r="G49" s="22">
        <f>G50</f>
        <v>23854.5</v>
      </c>
      <c r="H49" s="125">
        <f t="shared" si="0"/>
        <v>99.89321608040201</v>
      </c>
    </row>
    <row r="50" spans="1:8" s="23" customFormat="1" ht="25.5" customHeight="1">
      <c r="A50" s="20" t="s">
        <v>39</v>
      </c>
      <c r="B50" s="27" t="s">
        <v>8</v>
      </c>
      <c r="C50" s="27" t="s">
        <v>50</v>
      </c>
      <c r="D50" s="27" t="s">
        <v>49</v>
      </c>
      <c r="E50" s="27"/>
      <c r="F50" s="22">
        <f>F51</f>
        <v>23880</v>
      </c>
      <c r="G50" s="22">
        <f>G51</f>
        <v>23854.5</v>
      </c>
      <c r="H50" s="125">
        <f t="shared" si="0"/>
        <v>99.89321608040201</v>
      </c>
    </row>
    <row r="51" spans="1:8" s="23" customFormat="1" ht="12.75">
      <c r="A51" s="20" t="s">
        <v>133</v>
      </c>
      <c r="B51" s="27" t="s">
        <v>8</v>
      </c>
      <c r="C51" s="27" t="s">
        <v>50</v>
      </c>
      <c r="D51" s="27" t="s">
        <v>49</v>
      </c>
      <c r="E51" s="27" t="s">
        <v>132</v>
      </c>
      <c r="F51" s="164">
        <v>23880</v>
      </c>
      <c r="G51" s="22">
        <v>23854.5</v>
      </c>
      <c r="H51" s="125">
        <f t="shared" si="0"/>
        <v>99.89321608040201</v>
      </c>
    </row>
    <row r="52" spans="1:8" s="23" customFormat="1" ht="14.25" customHeight="1" hidden="1">
      <c r="A52" s="20" t="s">
        <v>41</v>
      </c>
      <c r="B52" s="27" t="s">
        <v>8</v>
      </c>
      <c r="C52" s="27" t="s">
        <v>50</v>
      </c>
      <c r="D52" s="27" t="s">
        <v>49</v>
      </c>
      <c r="E52" s="27" t="s">
        <v>42</v>
      </c>
      <c r="F52" s="164">
        <v>0</v>
      </c>
      <c r="G52" s="22"/>
      <c r="H52" s="125" t="e">
        <f t="shared" si="0"/>
        <v>#DIV/0!</v>
      </c>
    </row>
    <row r="53" spans="1:8" s="23" customFormat="1" ht="12.75">
      <c r="A53" s="20" t="s">
        <v>171</v>
      </c>
      <c r="B53" s="27" t="s">
        <v>8</v>
      </c>
      <c r="C53" s="27" t="s">
        <v>172</v>
      </c>
      <c r="D53" s="26"/>
      <c r="E53" s="26"/>
      <c r="F53" s="22">
        <f>F54</f>
        <v>697.6</v>
      </c>
      <c r="G53" s="22">
        <f>G54</f>
        <v>697.6</v>
      </c>
      <c r="H53" s="125">
        <f t="shared" si="0"/>
        <v>100</v>
      </c>
    </row>
    <row r="54" spans="1:8" s="23" customFormat="1" ht="25.5" customHeight="1">
      <c r="A54" s="20" t="s">
        <v>39</v>
      </c>
      <c r="B54" s="27" t="s">
        <v>8</v>
      </c>
      <c r="C54" s="27" t="s">
        <v>172</v>
      </c>
      <c r="D54" s="27" t="s">
        <v>49</v>
      </c>
      <c r="E54" s="27"/>
      <c r="F54" s="22">
        <f>F55</f>
        <v>697.6</v>
      </c>
      <c r="G54" s="22">
        <f>G55</f>
        <v>697.6</v>
      </c>
      <c r="H54" s="125">
        <f t="shared" si="0"/>
        <v>100</v>
      </c>
    </row>
    <row r="55" spans="1:8" s="23" customFormat="1" ht="25.5">
      <c r="A55" s="20" t="s">
        <v>204</v>
      </c>
      <c r="B55" s="27" t="s">
        <v>8</v>
      </c>
      <c r="C55" s="27" t="s">
        <v>172</v>
      </c>
      <c r="D55" s="27" t="s">
        <v>49</v>
      </c>
      <c r="E55" s="27" t="s">
        <v>132</v>
      </c>
      <c r="F55" s="22">
        <v>697.6</v>
      </c>
      <c r="G55" s="22">
        <v>697.6</v>
      </c>
      <c r="H55" s="125">
        <f t="shared" si="0"/>
        <v>100</v>
      </c>
    </row>
    <row r="56" spans="1:8" s="23" customFormat="1" ht="12.75">
      <c r="A56" s="139" t="s">
        <v>145</v>
      </c>
      <c r="B56" s="27" t="s">
        <v>14</v>
      </c>
      <c r="C56" s="25"/>
      <c r="D56" s="26"/>
      <c r="E56" s="26"/>
      <c r="F56" s="22">
        <f aca="true" t="shared" si="2" ref="F56:G58">F57</f>
        <v>130</v>
      </c>
      <c r="G56" s="22">
        <f t="shared" si="2"/>
        <v>130</v>
      </c>
      <c r="H56" s="125">
        <f t="shared" si="0"/>
        <v>100</v>
      </c>
    </row>
    <row r="57" spans="1:8" s="23" customFormat="1" ht="12.75">
      <c r="A57" s="100" t="s">
        <v>146</v>
      </c>
      <c r="B57" s="27" t="s">
        <v>14</v>
      </c>
      <c r="C57" s="27" t="s">
        <v>48</v>
      </c>
      <c r="D57" s="27"/>
      <c r="E57" s="27"/>
      <c r="F57" s="22">
        <f t="shared" si="2"/>
        <v>130</v>
      </c>
      <c r="G57" s="22">
        <f t="shared" si="2"/>
        <v>130</v>
      </c>
      <c r="H57" s="125">
        <f t="shared" si="0"/>
        <v>100</v>
      </c>
    </row>
    <row r="58" spans="1:8" s="23" customFormat="1" ht="25.5">
      <c r="A58" s="100" t="s">
        <v>148</v>
      </c>
      <c r="B58" s="140" t="s">
        <v>14</v>
      </c>
      <c r="C58" s="140" t="s">
        <v>48</v>
      </c>
      <c r="D58" s="140" t="s">
        <v>147</v>
      </c>
      <c r="E58" s="35"/>
      <c r="F58" s="22">
        <f t="shared" si="2"/>
        <v>130</v>
      </c>
      <c r="G58" s="22">
        <f t="shared" si="2"/>
        <v>130</v>
      </c>
      <c r="H58" s="125">
        <f t="shared" si="0"/>
        <v>100</v>
      </c>
    </row>
    <row r="59" spans="1:8" s="23" customFormat="1" ht="25.5" customHeight="1">
      <c r="A59" s="100" t="s">
        <v>149</v>
      </c>
      <c r="B59" s="140" t="s">
        <v>14</v>
      </c>
      <c r="C59" s="140" t="s">
        <v>48</v>
      </c>
      <c r="D59" s="140" t="s">
        <v>147</v>
      </c>
      <c r="E59" s="35" t="s">
        <v>150</v>
      </c>
      <c r="F59" s="124">
        <v>130</v>
      </c>
      <c r="G59" s="22">
        <v>130</v>
      </c>
      <c r="H59" s="125">
        <f t="shared" si="0"/>
        <v>100</v>
      </c>
    </row>
    <row r="60" spans="1:8" s="23" customFormat="1" ht="25.5">
      <c r="A60" s="20" t="s">
        <v>159</v>
      </c>
      <c r="B60" s="24" t="s">
        <v>48</v>
      </c>
      <c r="C60" s="25"/>
      <c r="D60" s="26"/>
      <c r="E60" s="26"/>
      <c r="F60" s="22">
        <f>F61</f>
        <v>116.7</v>
      </c>
      <c r="G60" s="22">
        <f>G61</f>
        <v>116.7</v>
      </c>
      <c r="H60" s="125">
        <f t="shared" si="0"/>
        <v>100</v>
      </c>
    </row>
    <row r="61" spans="1:8" s="23" customFormat="1" ht="12.75">
      <c r="A61" s="32" t="s">
        <v>160</v>
      </c>
      <c r="B61" s="27" t="s">
        <v>48</v>
      </c>
      <c r="C61" s="27" t="s">
        <v>14</v>
      </c>
      <c r="D61" s="27"/>
      <c r="E61" s="27"/>
      <c r="F61" s="22">
        <f>F62</f>
        <v>116.7</v>
      </c>
      <c r="G61" s="22">
        <f>G62</f>
        <v>116.7</v>
      </c>
      <c r="H61" s="125">
        <f t="shared" si="0"/>
        <v>100</v>
      </c>
    </row>
    <row r="62" spans="1:8" s="23" customFormat="1" ht="12.75">
      <c r="A62" s="20" t="s">
        <v>161</v>
      </c>
      <c r="B62" s="27" t="s">
        <v>48</v>
      </c>
      <c r="C62" s="27" t="s">
        <v>14</v>
      </c>
      <c r="D62" s="27" t="s">
        <v>167</v>
      </c>
      <c r="E62" s="35"/>
      <c r="F62" s="22">
        <f>F63+F64</f>
        <v>116.7</v>
      </c>
      <c r="G62" s="22">
        <f>G63+G64</f>
        <v>116.7</v>
      </c>
      <c r="H62" s="125">
        <f t="shared" si="0"/>
        <v>100</v>
      </c>
    </row>
    <row r="63" spans="1:8" s="23" customFormat="1" ht="12.75">
      <c r="A63" s="20" t="s">
        <v>163</v>
      </c>
      <c r="B63" s="27" t="s">
        <v>48</v>
      </c>
      <c r="C63" s="27" t="s">
        <v>14</v>
      </c>
      <c r="D63" s="27" t="s">
        <v>167</v>
      </c>
      <c r="E63" s="35" t="s">
        <v>164</v>
      </c>
      <c r="F63" s="124">
        <v>8.8</v>
      </c>
      <c r="G63" s="22">
        <v>8.8</v>
      </c>
      <c r="H63" s="125">
        <f t="shared" si="0"/>
        <v>100</v>
      </c>
    </row>
    <row r="64" spans="1:8" s="23" customFormat="1" ht="37.5" customHeight="1">
      <c r="A64" s="20" t="s">
        <v>165</v>
      </c>
      <c r="B64" s="27" t="s">
        <v>48</v>
      </c>
      <c r="C64" s="27" t="s">
        <v>14</v>
      </c>
      <c r="D64" s="27" t="s">
        <v>167</v>
      </c>
      <c r="E64" s="35" t="s">
        <v>166</v>
      </c>
      <c r="F64" s="124">
        <v>107.9</v>
      </c>
      <c r="G64" s="22">
        <v>107.9</v>
      </c>
      <c r="H64" s="125">
        <f t="shared" si="0"/>
        <v>100</v>
      </c>
    </row>
    <row r="65" spans="1:8" s="23" customFormat="1" ht="12.75">
      <c r="A65" s="20" t="s">
        <v>17</v>
      </c>
      <c r="B65" s="27" t="s">
        <v>18</v>
      </c>
      <c r="C65" s="25"/>
      <c r="D65" s="27"/>
      <c r="E65" s="27"/>
      <c r="F65" s="22">
        <f aca="true" t="shared" si="3" ref="F65:G67">F66</f>
        <v>100</v>
      </c>
      <c r="G65" s="22">
        <f t="shared" si="3"/>
        <v>100</v>
      </c>
      <c r="H65" s="125">
        <f t="shared" si="0"/>
        <v>100</v>
      </c>
    </row>
    <row r="66" spans="1:8" s="23" customFormat="1" ht="12.75">
      <c r="A66" s="20" t="s">
        <v>35</v>
      </c>
      <c r="B66" s="27" t="s">
        <v>18</v>
      </c>
      <c r="C66" s="27" t="s">
        <v>18</v>
      </c>
      <c r="D66" s="27"/>
      <c r="E66" s="27"/>
      <c r="F66" s="22">
        <f t="shared" si="3"/>
        <v>100</v>
      </c>
      <c r="G66" s="22">
        <f t="shared" si="3"/>
        <v>100</v>
      </c>
      <c r="H66" s="125">
        <f t="shared" si="0"/>
        <v>100</v>
      </c>
    </row>
    <row r="67" spans="1:8" s="23" customFormat="1" ht="25.5" customHeight="1">
      <c r="A67" s="20" t="s">
        <v>44</v>
      </c>
      <c r="B67" s="27" t="s">
        <v>18</v>
      </c>
      <c r="C67" s="27" t="s">
        <v>18</v>
      </c>
      <c r="D67" s="27" t="s">
        <v>85</v>
      </c>
      <c r="E67" s="27"/>
      <c r="F67" s="22">
        <f t="shared" si="3"/>
        <v>100</v>
      </c>
      <c r="G67" s="22">
        <f t="shared" si="3"/>
        <v>100</v>
      </c>
      <c r="H67" s="125">
        <f t="shared" si="0"/>
        <v>100</v>
      </c>
    </row>
    <row r="68" spans="1:8" s="23" customFormat="1" ht="24.75" customHeight="1">
      <c r="A68" s="20" t="s">
        <v>22</v>
      </c>
      <c r="B68" s="27" t="s">
        <v>18</v>
      </c>
      <c r="C68" s="27" t="s">
        <v>18</v>
      </c>
      <c r="D68" s="27" t="s">
        <v>85</v>
      </c>
      <c r="E68" s="27" t="s">
        <v>24</v>
      </c>
      <c r="F68" s="124">
        <v>100</v>
      </c>
      <c r="G68" s="22">
        <v>100</v>
      </c>
      <c r="H68" s="125">
        <f t="shared" si="0"/>
        <v>100</v>
      </c>
    </row>
    <row r="69" spans="1:8" s="23" customFormat="1" ht="12.75">
      <c r="A69" s="20" t="s">
        <v>11</v>
      </c>
      <c r="B69" s="27" t="s">
        <v>12</v>
      </c>
      <c r="C69" s="25"/>
      <c r="D69" s="26"/>
      <c r="E69" s="26"/>
      <c r="F69" s="22">
        <f aca="true" t="shared" si="4" ref="F69:G71">F70</f>
        <v>60</v>
      </c>
      <c r="G69" s="22">
        <f t="shared" si="4"/>
        <v>60</v>
      </c>
      <c r="H69" s="125">
        <f t="shared" si="0"/>
        <v>100</v>
      </c>
    </row>
    <row r="70" spans="1:8" s="23" customFormat="1" ht="12.75">
      <c r="A70" s="100" t="s">
        <v>126</v>
      </c>
      <c r="B70" s="27" t="s">
        <v>12</v>
      </c>
      <c r="C70" s="27" t="s">
        <v>14</v>
      </c>
      <c r="D70" s="27"/>
      <c r="E70" s="27"/>
      <c r="F70" s="22">
        <f t="shared" si="4"/>
        <v>60</v>
      </c>
      <c r="G70" s="22">
        <f t="shared" si="4"/>
        <v>60</v>
      </c>
      <c r="H70" s="125">
        <f t="shared" si="0"/>
        <v>100</v>
      </c>
    </row>
    <row r="71" spans="1:8" s="23" customFormat="1" ht="27" customHeight="1">
      <c r="A71" s="20" t="s">
        <v>131</v>
      </c>
      <c r="B71" s="27" t="s">
        <v>12</v>
      </c>
      <c r="C71" s="27" t="s">
        <v>14</v>
      </c>
      <c r="D71" s="27" t="s">
        <v>130</v>
      </c>
      <c r="E71" s="27"/>
      <c r="F71" s="22">
        <f t="shared" si="4"/>
        <v>60</v>
      </c>
      <c r="G71" s="22">
        <f t="shared" si="4"/>
        <v>60</v>
      </c>
      <c r="H71" s="125">
        <f t="shared" si="0"/>
        <v>100</v>
      </c>
    </row>
    <row r="72" spans="1:8" s="23" customFormat="1" ht="25.5">
      <c r="A72" s="20" t="s">
        <v>15</v>
      </c>
      <c r="B72" s="27" t="s">
        <v>12</v>
      </c>
      <c r="C72" s="27" t="s">
        <v>14</v>
      </c>
      <c r="D72" s="27" t="s">
        <v>130</v>
      </c>
      <c r="E72" s="27" t="s">
        <v>16</v>
      </c>
      <c r="F72" s="124">
        <v>60</v>
      </c>
      <c r="G72" s="22">
        <v>60</v>
      </c>
      <c r="H72" s="125">
        <f t="shared" si="0"/>
        <v>100</v>
      </c>
    </row>
    <row r="73" spans="1:8" s="19" customFormat="1" ht="15">
      <c r="A73" s="16" t="s">
        <v>51</v>
      </c>
      <c r="B73" s="74"/>
      <c r="C73" s="74"/>
      <c r="D73" s="74"/>
      <c r="E73" s="74"/>
      <c r="F73" s="181">
        <f aca="true" t="shared" si="5" ref="F73:G76">F74</f>
        <v>2940</v>
      </c>
      <c r="G73" s="181">
        <f t="shared" si="5"/>
        <v>2425.8</v>
      </c>
      <c r="H73" s="181">
        <f t="shared" si="0"/>
        <v>82.51020408163265</v>
      </c>
    </row>
    <row r="74" spans="1:8" s="23" customFormat="1" ht="12.75">
      <c r="A74" s="20" t="s">
        <v>47</v>
      </c>
      <c r="B74" s="27" t="s">
        <v>8</v>
      </c>
      <c r="C74" s="25"/>
      <c r="D74" s="26"/>
      <c r="E74" s="26"/>
      <c r="F74" s="22">
        <f t="shared" si="5"/>
        <v>2940</v>
      </c>
      <c r="G74" s="22">
        <f t="shared" si="5"/>
        <v>2425.8</v>
      </c>
      <c r="H74" s="125">
        <f aca="true" t="shared" si="6" ref="H74:H105">G74/F74*100</f>
        <v>82.51020408163265</v>
      </c>
    </row>
    <row r="75" spans="1:8" s="23" customFormat="1" ht="25.5">
      <c r="A75" s="20" t="s">
        <v>246</v>
      </c>
      <c r="B75" s="27" t="s">
        <v>8</v>
      </c>
      <c r="C75" s="27" t="s">
        <v>27</v>
      </c>
      <c r="D75" s="27"/>
      <c r="E75" s="27"/>
      <c r="F75" s="22">
        <f t="shared" si="5"/>
        <v>2940</v>
      </c>
      <c r="G75" s="22">
        <f t="shared" si="5"/>
        <v>2425.8</v>
      </c>
      <c r="H75" s="125">
        <f t="shared" si="6"/>
        <v>82.51020408163265</v>
      </c>
    </row>
    <row r="76" spans="1:8" s="23" customFormat="1" ht="26.25" customHeight="1">
      <c r="A76" s="20" t="s">
        <v>39</v>
      </c>
      <c r="B76" s="27" t="s">
        <v>8</v>
      </c>
      <c r="C76" s="27" t="s">
        <v>27</v>
      </c>
      <c r="D76" s="27" t="s">
        <v>49</v>
      </c>
      <c r="E76" s="27"/>
      <c r="F76" s="22">
        <f t="shared" si="5"/>
        <v>2940</v>
      </c>
      <c r="G76" s="22">
        <f t="shared" si="5"/>
        <v>2425.8</v>
      </c>
      <c r="H76" s="125">
        <f t="shared" si="6"/>
        <v>82.51020408163265</v>
      </c>
    </row>
    <row r="77" spans="1:8" s="23" customFormat="1" ht="12.75">
      <c r="A77" s="20" t="s">
        <v>133</v>
      </c>
      <c r="B77" s="27" t="s">
        <v>8</v>
      </c>
      <c r="C77" s="27" t="s">
        <v>27</v>
      </c>
      <c r="D77" s="27" t="s">
        <v>49</v>
      </c>
      <c r="E77" s="27" t="s">
        <v>132</v>
      </c>
      <c r="F77" s="164">
        <v>2940</v>
      </c>
      <c r="G77" s="22">
        <v>2425.8</v>
      </c>
      <c r="H77" s="125">
        <f t="shared" si="6"/>
        <v>82.51020408163265</v>
      </c>
    </row>
    <row r="78" spans="1:9" s="19" customFormat="1" ht="46.5" customHeight="1">
      <c r="A78" s="16" t="s">
        <v>52</v>
      </c>
      <c r="B78" s="77"/>
      <c r="C78" s="74"/>
      <c r="D78" s="74"/>
      <c r="E78" s="78"/>
      <c r="F78" s="181">
        <f>F79+F92</f>
        <v>120695.1</v>
      </c>
      <c r="G78" s="181">
        <f>G79+G92</f>
        <v>121995.7</v>
      </c>
      <c r="H78" s="181">
        <f t="shared" si="6"/>
        <v>101.07759138523436</v>
      </c>
      <c r="I78" s="239"/>
    </row>
    <row r="79" spans="1:8" s="2" customFormat="1" ht="12.75">
      <c r="A79" s="20" t="s">
        <v>53</v>
      </c>
      <c r="B79" s="24" t="s">
        <v>54</v>
      </c>
      <c r="C79" s="27"/>
      <c r="D79" s="27"/>
      <c r="E79" s="27"/>
      <c r="F79" s="22">
        <f>F80+F85</f>
        <v>112025</v>
      </c>
      <c r="G79" s="22">
        <f>G80+G85</f>
        <v>113894</v>
      </c>
      <c r="H79" s="125">
        <f t="shared" si="6"/>
        <v>101.668377594287</v>
      </c>
    </row>
    <row r="80" spans="1:8" s="23" customFormat="1" ht="12.75">
      <c r="A80" s="20" t="s">
        <v>55</v>
      </c>
      <c r="B80" s="24" t="s">
        <v>54</v>
      </c>
      <c r="C80" s="27" t="s">
        <v>8</v>
      </c>
      <c r="D80" s="27"/>
      <c r="E80" s="27"/>
      <c r="F80" s="22">
        <f>F81</f>
        <v>74130</v>
      </c>
      <c r="G80" s="22">
        <f>G81</f>
        <v>73976.2</v>
      </c>
      <c r="H80" s="125">
        <f t="shared" si="6"/>
        <v>99.792526642385</v>
      </c>
    </row>
    <row r="81" spans="1:8" s="23" customFormat="1" ht="12.75">
      <c r="A81" s="20" t="s">
        <v>56</v>
      </c>
      <c r="B81" s="24" t="s">
        <v>54</v>
      </c>
      <c r="C81" s="27" t="s">
        <v>8</v>
      </c>
      <c r="D81" s="27" t="s">
        <v>57</v>
      </c>
      <c r="E81" s="27"/>
      <c r="F81" s="22">
        <f>F83+F84</f>
        <v>74130</v>
      </c>
      <c r="G81" s="22">
        <f>G83+G84</f>
        <v>73976.2</v>
      </c>
      <c r="H81" s="125">
        <f t="shared" si="6"/>
        <v>99.792526642385</v>
      </c>
    </row>
    <row r="82" spans="1:8" s="23" customFormat="1" ht="12.75" hidden="1">
      <c r="A82" s="36" t="s">
        <v>136</v>
      </c>
      <c r="B82" s="24" t="s">
        <v>54</v>
      </c>
      <c r="C82" s="27" t="s">
        <v>8</v>
      </c>
      <c r="D82" s="27" t="s">
        <v>57</v>
      </c>
      <c r="E82" s="27" t="s">
        <v>135</v>
      </c>
      <c r="F82" s="125">
        <v>0</v>
      </c>
      <c r="G82" s="22"/>
      <c r="H82" s="125" t="e">
        <f t="shared" si="6"/>
        <v>#DIV/0!</v>
      </c>
    </row>
    <row r="83" spans="1:8" s="23" customFormat="1" ht="12.75">
      <c r="A83" s="175" t="s">
        <v>208</v>
      </c>
      <c r="B83" s="24" t="s">
        <v>54</v>
      </c>
      <c r="C83" s="27" t="s">
        <v>8</v>
      </c>
      <c r="D83" s="27" t="s">
        <v>57</v>
      </c>
      <c r="E83" s="27" t="s">
        <v>9</v>
      </c>
      <c r="F83" s="124">
        <v>19722</v>
      </c>
      <c r="G83" s="22">
        <v>19662.3</v>
      </c>
      <c r="H83" s="125">
        <f t="shared" si="6"/>
        <v>99.69729236385761</v>
      </c>
    </row>
    <row r="84" spans="1:8" s="23" customFormat="1" ht="50.25" customHeight="1">
      <c r="A84" s="194" t="s">
        <v>291</v>
      </c>
      <c r="B84" s="24" t="s">
        <v>54</v>
      </c>
      <c r="C84" s="27" t="s">
        <v>8</v>
      </c>
      <c r="D84" s="27" t="s">
        <v>57</v>
      </c>
      <c r="E84" s="27" t="s">
        <v>255</v>
      </c>
      <c r="F84" s="124">
        <v>54408</v>
      </c>
      <c r="G84" s="22">
        <v>54313.9</v>
      </c>
      <c r="H84" s="125">
        <f t="shared" si="6"/>
        <v>99.82704749301573</v>
      </c>
    </row>
    <row r="85" spans="1:8" s="23" customFormat="1" ht="12.75">
      <c r="A85" s="20" t="s">
        <v>58</v>
      </c>
      <c r="B85" s="24" t="s">
        <v>54</v>
      </c>
      <c r="C85" s="27" t="s">
        <v>14</v>
      </c>
      <c r="D85" s="27"/>
      <c r="E85" s="27"/>
      <c r="F85" s="22">
        <f>F86</f>
        <v>37895</v>
      </c>
      <c r="G85" s="22">
        <f>G86</f>
        <v>39917.8</v>
      </c>
      <c r="H85" s="125">
        <f t="shared" si="6"/>
        <v>105.33790737564324</v>
      </c>
    </row>
    <row r="86" spans="1:8" s="23" customFormat="1" ht="12.75">
      <c r="A86" s="20" t="s">
        <v>59</v>
      </c>
      <c r="B86" s="24" t="s">
        <v>54</v>
      </c>
      <c r="C86" s="27" t="s">
        <v>14</v>
      </c>
      <c r="D86" s="27" t="s">
        <v>60</v>
      </c>
      <c r="E86" s="27"/>
      <c r="F86" s="22">
        <f>F88+F90+F91</f>
        <v>37895</v>
      </c>
      <c r="G86" s="22">
        <f>G88+G90+G91</f>
        <v>39917.8</v>
      </c>
      <c r="H86" s="125">
        <f t="shared" si="6"/>
        <v>105.33790737564324</v>
      </c>
    </row>
    <row r="87" spans="1:8" s="23" customFormat="1" ht="12.75" hidden="1">
      <c r="A87" s="20" t="s">
        <v>136</v>
      </c>
      <c r="B87" s="24" t="s">
        <v>54</v>
      </c>
      <c r="C87" s="27" t="s">
        <v>14</v>
      </c>
      <c r="D87" s="27" t="s">
        <v>60</v>
      </c>
      <c r="E87" s="27" t="s">
        <v>135</v>
      </c>
      <c r="F87" s="124">
        <v>0</v>
      </c>
      <c r="G87" s="22"/>
      <c r="H87" s="125" t="e">
        <f t="shared" si="6"/>
        <v>#DIV/0!</v>
      </c>
    </row>
    <row r="88" spans="1:8" s="23" customFormat="1" ht="12.75">
      <c r="A88" s="194" t="s">
        <v>213</v>
      </c>
      <c r="B88" s="24" t="s">
        <v>54</v>
      </c>
      <c r="C88" s="27" t="s">
        <v>14</v>
      </c>
      <c r="D88" s="27" t="s">
        <v>60</v>
      </c>
      <c r="E88" s="27" t="s">
        <v>212</v>
      </c>
      <c r="F88" s="124">
        <v>2182</v>
      </c>
      <c r="G88" s="22">
        <v>2181.9</v>
      </c>
      <c r="H88" s="125">
        <f t="shared" si="6"/>
        <v>99.9954170485793</v>
      </c>
    </row>
    <row r="89" spans="1:8" s="23" customFormat="1" ht="15" customHeight="1" hidden="1">
      <c r="A89" s="36" t="s">
        <v>61</v>
      </c>
      <c r="B89" s="24" t="s">
        <v>54</v>
      </c>
      <c r="C89" s="27" t="s">
        <v>14</v>
      </c>
      <c r="D89" s="27" t="s">
        <v>60</v>
      </c>
      <c r="E89" s="27" t="s">
        <v>62</v>
      </c>
      <c r="F89" s="124">
        <v>0</v>
      </c>
      <c r="G89" s="22"/>
      <c r="H89" s="125" t="e">
        <f t="shared" si="6"/>
        <v>#DIV/0!</v>
      </c>
    </row>
    <row r="90" spans="1:8" s="23" customFormat="1" ht="51.75" customHeight="1">
      <c r="A90" s="139" t="s">
        <v>256</v>
      </c>
      <c r="B90" s="24" t="s">
        <v>54</v>
      </c>
      <c r="C90" s="27" t="s">
        <v>14</v>
      </c>
      <c r="D90" s="27" t="s">
        <v>60</v>
      </c>
      <c r="E90" s="27" t="s">
        <v>257</v>
      </c>
      <c r="F90" s="124">
        <v>31364</v>
      </c>
      <c r="G90" s="22">
        <v>31364</v>
      </c>
      <c r="H90" s="125">
        <f t="shared" si="6"/>
        <v>100</v>
      </c>
    </row>
    <row r="91" spans="1:8" s="23" customFormat="1" ht="52.5" customHeight="1">
      <c r="A91" s="194" t="s">
        <v>258</v>
      </c>
      <c r="B91" s="24" t="s">
        <v>54</v>
      </c>
      <c r="C91" s="27" t="s">
        <v>14</v>
      </c>
      <c r="D91" s="27" t="s">
        <v>60</v>
      </c>
      <c r="E91" s="27" t="s">
        <v>259</v>
      </c>
      <c r="F91" s="124">
        <v>4349</v>
      </c>
      <c r="G91" s="22">
        <v>6371.9</v>
      </c>
      <c r="H91" s="125">
        <f t="shared" si="6"/>
        <v>146.5141411818809</v>
      </c>
    </row>
    <row r="92" spans="1:8" s="23" customFormat="1" ht="12.75">
      <c r="A92" s="37" t="s">
        <v>63</v>
      </c>
      <c r="B92" s="24" t="s">
        <v>64</v>
      </c>
      <c r="C92" s="27"/>
      <c r="D92" s="27"/>
      <c r="E92" s="27"/>
      <c r="F92" s="22">
        <f>F93</f>
        <v>8670.1</v>
      </c>
      <c r="G92" s="22">
        <f>G93</f>
        <v>8101.7</v>
      </c>
      <c r="H92" s="125">
        <f t="shared" si="6"/>
        <v>93.44413559243837</v>
      </c>
    </row>
    <row r="93" spans="1:8" s="23" customFormat="1" ht="12.75">
      <c r="A93" s="37" t="s">
        <v>129</v>
      </c>
      <c r="B93" s="24" t="s">
        <v>64</v>
      </c>
      <c r="C93" s="27" t="s">
        <v>48</v>
      </c>
      <c r="D93" s="27"/>
      <c r="E93" s="27"/>
      <c r="F93" s="22">
        <f>F94+F97</f>
        <v>8670.1</v>
      </c>
      <c r="G93" s="22">
        <f>G94+G97</f>
        <v>8101.7</v>
      </c>
      <c r="H93" s="125">
        <f t="shared" si="6"/>
        <v>93.44413559243837</v>
      </c>
    </row>
    <row r="94" spans="1:8" s="23" customFormat="1" ht="12.75">
      <c r="A94" s="100" t="s">
        <v>66</v>
      </c>
      <c r="B94" s="24" t="s">
        <v>64</v>
      </c>
      <c r="C94" s="27" t="s">
        <v>48</v>
      </c>
      <c r="D94" s="27" t="s">
        <v>224</v>
      </c>
      <c r="E94" s="27"/>
      <c r="F94" s="22">
        <f>F96</f>
        <v>898.1</v>
      </c>
      <c r="G94" s="22">
        <f>G96</f>
        <v>643.5</v>
      </c>
      <c r="H94" s="125">
        <f t="shared" si="6"/>
        <v>71.65126377908919</v>
      </c>
    </row>
    <row r="95" spans="1:8" s="23" customFormat="1" ht="51" hidden="1">
      <c r="A95" s="100" t="s">
        <v>226</v>
      </c>
      <c r="B95" s="24" t="s">
        <v>64</v>
      </c>
      <c r="C95" s="27" t="s">
        <v>48</v>
      </c>
      <c r="D95" s="27" t="s">
        <v>224</v>
      </c>
      <c r="E95" s="27" t="s">
        <v>225</v>
      </c>
      <c r="F95" s="124">
        <v>0</v>
      </c>
      <c r="G95" s="22"/>
      <c r="H95" s="125" t="e">
        <f t="shared" si="6"/>
        <v>#DIV/0!</v>
      </c>
    </row>
    <row r="96" spans="1:8" s="23" customFormat="1" ht="12.75">
      <c r="A96" s="175" t="s">
        <v>142</v>
      </c>
      <c r="B96" s="24" t="s">
        <v>64</v>
      </c>
      <c r="C96" s="27" t="s">
        <v>48</v>
      </c>
      <c r="D96" s="27" t="s">
        <v>224</v>
      </c>
      <c r="E96" s="27" t="s">
        <v>141</v>
      </c>
      <c r="F96" s="124">
        <v>898.1</v>
      </c>
      <c r="G96" s="22">
        <v>643.5</v>
      </c>
      <c r="H96" s="125">
        <f t="shared" si="6"/>
        <v>71.65126377908919</v>
      </c>
    </row>
    <row r="97" spans="1:8" s="23" customFormat="1" ht="12.75">
      <c r="A97" s="20" t="s">
        <v>139</v>
      </c>
      <c r="B97" s="24" t="s">
        <v>64</v>
      </c>
      <c r="C97" s="27" t="s">
        <v>48</v>
      </c>
      <c r="D97" s="27" t="s">
        <v>137</v>
      </c>
      <c r="E97" s="27"/>
      <c r="F97" s="22">
        <f>F99+F101</f>
        <v>7772</v>
      </c>
      <c r="G97" s="22">
        <f>G99+G101</f>
        <v>7458.2</v>
      </c>
      <c r="H97" s="125">
        <f t="shared" si="6"/>
        <v>95.96242923314462</v>
      </c>
    </row>
    <row r="98" spans="1:8" s="6" customFormat="1" ht="40.5" customHeight="1" hidden="1">
      <c r="A98" s="20" t="s">
        <v>215</v>
      </c>
      <c r="B98" s="24" t="s">
        <v>64</v>
      </c>
      <c r="C98" s="27" t="s">
        <v>48</v>
      </c>
      <c r="D98" s="27" t="s">
        <v>137</v>
      </c>
      <c r="E98" s="27" t="s">
        <v>216</v>
      </c>
      <c r="F98" s="124">
        <v>0</v>
      </c>
      <c r="G98" s="22"/>
      <c r="H98" s="125" t="e">
        <f t="shared" si="6"/>
        <v>#DIV/0!</v>
      </c>
    </row>
    <row r="99" spans="1:8" s="6" customFormat="1" ht="40.5" customHeight="1">
      <c r="A99" s="100" t="s">
        <v>265</v>
      </c>
      <c r="B99" s="24" t="s">
        <v>64</v>
      </c>
      <c r="C99" s="27" t="s">
        <v>48</v>
      </c>
      <c r="D99" s="27" t="s">
        <v>137</v>
      </c>
      <c r="E99" s="27" t="s">
        <v>264</v>
      </c>
      <c r="F99" s="124">
        <v>240</v>
      </c>
      <c r="G99" s="22">
        <v>310.7</v>
      </c>
      <c r="H99" s="125">
        <f t="shared" si="6"/>
        <v>129.45833333333331</v>
      </c>
    </row>
    <row r="100" spans="1:8" s="23" customFormat="1" ht="25.5" hidden="1">
      <c r="A100" s="221" t="s">
        <v>244</v>
      </c>
      <c r="B100" s="24" t="s">
        <v>64</v>
      </c>
      <c r="C100" s="27" t="s">
        <v>48</v>
      </c>
      <c r="D100" s="27" t="s">
        <v>137</v>
      </c>
      <c r="E100" s="27" t="s">
        <v>138</v>
      </c>
      <c r="F100" s="124">
        <v>0</v>
      </c>
      <c r="G100" s="22"/>
      <c r="H100" s="125" t="e">
        <f t="shared" si="6"/>
        <v>#DIV/0!</v>
      </c>
    </row>
    <row r="101" spans="1:8" s="6" customFormat="1" ht="28.5" customHeight="1">
      <c r="A101" s="100" t="s">
        <v>245</v>
      </c>
      <c r="B101" s="24" t="s">
        <v>64</v>
      </c>
      <c r="C101" s="27" t="s">
        <v>48</v>
      </c>
      <c r="D101" s="27" t="s">
        <v>137</v>
      </c>
      <c r="E101" s="35" t="s">
        <v>217</v>
      </c>
      <c r="F101" s="124">
        <v>7532</v>
      </c>
      <c r="G101" s="22">
        <v>7147.5</v>
      </c>
      <c r="H101" s="125">
        <f t="shared" si="6"/>
        <v>94.8951141795008</v>
      </c>
    </row>
    <row r="102" spans="1:8" s="23" customFormat="1" ht="12.75" hidden="1">
      <c r="A102" s="20" t="s">
        <v>65</v>
      </c>
      <c r="B102" s="24" t="s">
        <v>64</v>
      </c>
      <c r="C102" s="27" t="s">
        <v>27</v>
      </c>
      <c r="D102" s="27"/>
      <c r="E102" s="27"/>
      <c r="F102" s="22">
        <v>0</v>
      </c>
      <c r="G102" s="22"/>
      <c r="H102" s="125" t="e">
        <f t="shared" si="6"/>
        <v>#DIV/0!</v>
      </c>
    </row>
    <row r="103" spans="1:8" s="23" customFormat="1" ht="12.75" hidden="1">
      <c r="A103" s="20" t="s">
        <v>66</v>
      </c>
      <c r="B103" s="24" t="s">
        <v>64</v>
      </c>
      <c r="C103" s="27" t="s">
        <v>27</v>
      </c>
      <c r="D103" s="27" t="s">
        <v>67</v>
      </c>
      <c r="E103" s="27"/>
      <c r="F103" s="22">
        <v>0</v>
      </c>
      <c r="G103" s="22"/>
      <c r="H103" s="125" t="e">
        <f t="shared" si="6"/>
        <v>#DIV/0!</v>
      </c>
    </row>
    <row r="104" spans="1:8" s="23" customFormat="1" ht="12.75" hidden="1">
      <c r="A104" s="20" t="s">
        <v>142</v>
      </c>
      <c r="B104" s="24" t="s">
        <v>64</v>
      </c>
      <c r="C104" s="27" t="s">
        <v>27</v>
      </c>
      <c r="D104" s="27" t="s">
        <v>67</v>
      </c>
      <c r="E104" s="27" t="s">
        <v>141</v>
      </c>
      <c r="F104" s="22">
        <v>0</v>
      </c>
      <c r="G104" s="22"/>
      <c r="H104" s="125" t="e">
        <f t="shared" si="6"/>
        <v>#DIV/0!</v>
      </c>
    </row>
    <row r="105" spans="1:8" s="40" customFormat="1" ht="15">
      <c r="A105" s="216" t="s">
        <v>68</v>
      </c>
      <c r="B105" s="126"/>
      <c r="C105" s="127"/>
      <c r="D105" s="127"/>
      <c r="E105" s="127"/>
      <c r="F105" s="141">
        <f>F78+F73+F47+F22+F17+F10</f>
        <v>210256.7</v>
      </c>
      <c r="G105" s="141">
        <f>G78+G73+G47+G22+G17+G10</f>
        <v>210093.4</v>
      </c>
      <c r="H105" s="141">
        <f t="shared" si="6"/>
        <v>99.92233303385812</v>
      </c>
    </row>
    <row r="106" ht="12.75">
      <c r="F106" s="182"/>
    </row>
    <row r="107" ht="12.75">
      <c r="F107" s="182"/>
    </row>
    <row r="108" ht="12.75">
      <c r="F108" s="182"/>
    </row>
    <row r="109" spans="1:6" ht="12.75">
      <c r="A109" s="93"/>
      <c r="B109" s="128"/>
      <c r="C109" s="129"/>
      <c r="D109" s="95"/>
      <c r="E109" s="95"/>
      <c r="F109" s="182"/>
    </row>
    <row r="110" ht="15.75" customHeight="1">
      <c r="A110" s="225" t="s">
        <v>269</v>
      </c>
    </row>
    <row r="111" ht="16.5" customHeight="1">
      <c r="A111" s="225" t="s">
        <v>270</v>
      </c>
    </row>
    <row r="112" spans="1:3" s="228" customFormat="1" ht="15.75">
      <c r="A112" s="225" t="s">
        <v>271</v>
      </c>
      <c r="B112" s="226"/>
      <c r="C112" s="227"/>
    </row>
    <row r="113" spans="1:8" s="228" customFormat="1" ht="15.75">
      <c r="A113" s="225" t="s">
        <v>272</v>
      </c>
      <c r="B113" s="226"/>
      <c r="C113" s="227"/>
      <c r="E113" s="246" t="s">
        <v>274</v>
      </c>
      <c r="F113" s="246"/>
      <c r="G113" s="246"/>
      <c r="H113" s="246"/>
    </row>
  </sheetData>
  <mergeCells count="8">
    <mergeCell ref="G7:G8"/>
    <mergeCell ref="H7:H8"/>
    <mergeCell ref="A5:H5"/>
    <mergeCell ref="E113:H113"/>
    <mergeCell ref="A7:A8"/>
    <mergeCell ref="B7:E7"/>
    <mergeCell ref="F7:F8"/>
    <mergeCell ref="G6:H6"/>
  </mergeCells>
  <printOptions/>
  <pageMargins left="0.3937007874015748" right="0" top="0.3937007874015748" bottom="0.31496062992125984" header="0" footer="0"/>
  <pageSetup horizontalDpi="600" verticalDpi="600" orientation="portrait" paperSize="9" scale="95"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H124"/>
  <sheetViews>
    <sheetView tabSelected="1" zoomScale="90" zoomScaleNormal="90" workbookViewId="0" topLeftCell="A1">
      <selection activeCell="G102" sqref="G102"/>
    </sheetView>
  </sheetViews>
  <sheetFormatPr defaultColWidth="9.00390625" defaultRowHeight="12.75"/>
  <cols>
    <col min="1" max="1" width="48.25390625" style="1" customWidth="1"/>
    <col min="2" max="2" width="5.375" style="21" customWidth="1"/>
    <col min="3" max="3" width="5.625" style="117" customWidth="1"/>
    <col min="4" max="4" width="10.25390625" style="96" customWidth="1"/>
    <col min="5" max="5" width="5.125" style="96" customWidth="1"/>
    <col min="6" max="6" width="11.625" style="0" customWidth="1"/>
    <col min="7" max="7" width="10.75390625" style="0" customWidth="1"/>
    <col min="8" max="8" width="6.75390625" style="0" customWidth="1"/>
  </cols>
  <sheetData>
    <row r="1" ht="12.75">
      <c r="H1" s="5" t="s">
        <v>127</v>
      </c>
    </row>
    <row r="2" ht="12.75">
      <c r="H2" s="5" t="s">
        <v>209</v>
      </c>
    </row>
    <row r="3" ht="12.75">
      <c r="H3" s="170" t="s">
        <v>279</v>
      </c>
    </row>
    <row r="4" ht="15.75" customHeight="1"/>
    <row r="5" spans="1:8" ht="38.25" customHeight="1">
      <c r="A5" s="243" t="s">
        <v>290</v>
      </c>
      <c r="B5" s="243"/>
      <c r="C5" s="243"/>
      <c r="D5" s="243"/>
      <c r="E5" s="243"/>
      <c r="F5" s="243"/>
      <c r="G5" s="243"/>
      <c r="H5" s="243"/>
    </row>
    <row r="6" ht="11.25" customHeight="1">
      <c r="G6" s="9" t="s">
        <v>1</v>
      </c>
    </row>
    <row r="7" spans="1:8" ht="15.75" customHeight="1">
      <c r="A7" s="247" t="s">
        <v>3</v>
      </c>
      <c r="B7" s="259" t="s">
        <v>115</v>
      </c>
      <c r="C7" s="249"/>
      <c r="D7" s="249"/>
      <c r="E7" s="250"/>
      <c r="F7" s="269" t="s">
        <v>267</v>
      </c>
      <c r="G7" s="244" t="s">
        <v>283</v>
      </c>
      <c r="H7" s="244" t="s">
        <v>268</v>
      </c>
    </row>
    <row r="8" spans="1:8" ht="45.75" customHeight="1">
      <c r="A8" s="248"/>
      <c r="B8" s="201" t="s">
        <v>152</v>
      </c>
      <c r="C8" s="211" t="s">
        <v>153</v>
      </c>
      <c r="D8" s="201" t="s">
        <v>4</v>
      </c>
      <c r="E8" s="201" t="s">
        <v>5</v>
      </c>
      <c r="F8" s="269"/>
      <c r="G8" s="244"/>
      <c r="H8" s="245"/>
    </row>
    <row r="9" spans="1:8" s="15" customFormat="1" ht="12.75" customHeight="1">
      <c r="A9" s="11">
        <v>1</v>
      </c>
      <c r="B9" s="11">
        <v>2</v>
      </c>
      <c r="C9" s="150" t="s">
        <v>6</v>
      </c>
      <c r="D9" s="142">
        <v>4</v>
      </c>
      <c r="E9" s="142">
        <v>5</v>
      </c>
      <c r="F9" s="14">
        <v>6</v>
      </c>
      <c r="G9" s="142">
        <v>7</v>
      </c>
      <c r="H9" s="142">
        <v>8</v>
      </c>
    </row>
    <row r="10" spans="1:8" s="19" customFormat="1" ht="15" customHeight="1">
      <c r="A10" s="16" t="s">
        <v>128</v>
      </c>
      <c r="B10" s="132"/>
      <c r="C10" s="74"/>
      <c r="D10" s="74"/>
      <c r="E10" s="74"/>
      <c r="F10" s="189">
        <f aca="true" t="shared" si="0" ref="F10:G13">F11</f>
        <v>2125</v>
      </c>
      <c r="G10" s="189">
        <f t="shared" si="0"/>
        <v>2097</v>
      </c>
      <c r="H10" s="181">
        <f aca="true" t="shared" si="1" ref="H10:H73">G10/F10*100</f>
        <v>98.68235294117646</v>
      </c>
    </row>
    <row r="11" spans="1:8" s="19" customFormat="1" ht="30" customHeight="1">
      <c r="A11" s="148" t="s">
        <v>144</v>
      </c>
      <c r="B11" s="72" t="s">
        <v>73</v>
      </c>
      <c r="C11" s="149"/>
      <c r="D11" s="149"/>
      <c r="E11" s="149"/>
      <c r="F11" s="39">
        <f t="shared" si="0"/>
        <v>2125</v>
      </c>
      <c r="G11" s="39">
        <f t="shared" si="0"/>
        <v>2097</v>
      </c>
      <c r="H11" s="125">
        <f t="shared" si="1"/>
        <v>98.68235294117646</v>
      </c>
    </row>
    <row r="12" spans="1:8" s="23" customFormat="1" ht="14.25" customHeight="1">
      <c r="A12" s="20" t="s">
        <v>74</v>
      </c>
      <c r="B12" s="24" t="s">
        <v>73</v>
      </c>
      <c r="C12" s="27" t="s">
        <v>8</v>
      </c>
      <c r="D12" s="27"/>
      <c r="E12" s="27"/>
      <c r="F12" s="39">
        <f t="shared" si="0"/>
        <v>2125</v>
      </c>
      <c r="G12" s="39">
        <f t="shared" si="0"/>
        <v>2097</v>
      </c>
      <c r="H12" s="125">
        <f t="shared" si="1"/>
        <v>98.68235294117646</v>
      </c>
    </row>
    <row r="13" spans="1:8" s="23" customFormat="1" ht="25.5" customHeight="1">
      <c r="A13" s="20" t="s">
        <v>75</v>
      </c>
      <c r="B13" s="24" t="s">
        <v>73</v>
      </c>
      <c r="C13" s="27" t="s">
        <v>8</v>
      </c>
      <c r="D13" s="27" t="s">
        <v>76</v>
      </c>
      <c r="E13" s="27"/>
      <c r="F13" s="39">
        <f t="shared" si="0"/>
        <v>2125</v>
      </c>
      <c r="G13" s="39">
        <f t="shared" si="0"/>
        <v>2097</v>
      </c>
      <c r="H13" s="125">
        <f t="shared" si="1"/>
        <v>98.68235294117646</v>
      </c>
    </row>
    <row r="14" spans="1:8" s="23" customFormat="1" ht="25.5" customHeight="1">
      <c r="A14" s="20" t="s">
        <v>22</v>
      </c>
      <c r="B14" s="24" t="s">
        <v>73</v>
      </c>
      <c r="C14" s="27" t="s">
        <v>8</v>
      </c>
      <c r="D14" s="27" t="s">
        <v>76</v>
      </c>
      <c r="E14" s="27" t="s">
        <v>24</v>
      </c>
      <c r="F14" s="22">
        <v>2125</v>
      </c>
      <c r="G14" s="39">
        <v>2097</v>
      </c>
      <c r="H14" s="125">
        <f t="shared" si="1"/>
        <v>98.68235294117646</v>
      </c>
    </row>
    <row r="15" spans="1:8" s="19" customFormat="1" ht="75" customHeight="1">
      <c r="A15" s="16" t="s">
        <v>151</v>
      </c>
      <c r="B15" s="73"/>
      <c r="C15" s="74"/>
      <c r="D15" s="74"/>
      <c r="E15" s="74"/>
      <c r="F15" s="181">
        <f aca="true" t="shared" si="2" ref="F15:G18">F16</f>
        <v>16903</v>
      </c>
      <c r="G15" s="181">
        <f t="shared" si="2"/>
        <v>16855.5</v>
      </c>
      <c r="H15" s="181">
        <f t="shared" si="1"/>
        <v>99.71898479559842</v>
      </c>
    </row>
    <row r="16" spans="1:8" s="2" customFormat="1" ht="14.25" customHeight="1">
      <c r="A16" s="20" t="s">
        <v>17</v>
      </c>
      <c r="B16" s="27" t="s">
        <v>18</v>
      </c>
      <c r="C16" s="27"/>
      <c r="D16" s="131"/>
      <c r="E16" s="131"/>
      <c r="F16" s="22">
        <f t="shared" si="2"/>
        <v>16903</v>
      </c>
      <c r="G16" s="22">
        <f t="shared" si="2"/>
        <v>16855.5</v>
      </c>
      <c r="H16" s="125">
        <f t="shared" si="1"/>
        <v>99.71898479559842</v>
      </c>
    </row>
    <row r="17" spans="1:8" s="23" customFormat="1" ht="14.25" customHeight="1">
      <c r="A17" s="20" t="s">
        <v>19</v>
      </c>
      <c r="B17" s="27" t="s">
        <v>18</v>
      </c>
      <c r="C17" s="27" t="s">
        <v>14</v>
      </c>
      <c r="D17" s="27"/>
      <c r="E17" s="27"/>
      <c r="F17" s="22">
        <f t="shared" si="2"/>
        <v>16903</v>
      </c>
      <c r="G17" s="22">
        <f t="shared" si="2"/>
        <v>16855.5</v>
      </c>
      <c r="H17" s="125">
        <f t="shared" si="1"/>
        <v>99.71898479559842</v>
      </c>
    </row>
    <row r="18" spans="1:8" s="133" customFormat="1" ht="14.25" customHeight="1">
      <c r="A18" s="20" t="s">
        <v>20</v>
      </c>
      <c r="B18" s="27" t="s">
        <v>18</v>
      </c>
      <c r="C18" s="27" t="s">
        <v>14</v>
      </c>
      <c r="D18" s="27" t="s">
        <v>77</v>
      </c>
      <c r="E18" s="27"/>
      <c r="F18" s="22">
        <f t="shared" si="2"/>
        <v>16903</v>
      </c>
      <c r="G18" s="22">
        <f t="shared" si="2"/>
        <v>16855.5</v>
      </c>
      <c r="H18" s="125">
        <f t="shared" si="1"/>
        <v>99.71898479559842</v>
      </c>
    </row>
    <row r="19" spans="1:8" s="23" customFormat="1" ht="27" customHeight="1">
      <c r="A19" s="20" t="s">
        <v>22</v>
      </c>
      <c r="B19" s="27" t="s">
        <v>18</v>
      </c>
      <c r="C19" s="27" t="s">
        <v>14</v>
      </c>
      <c r="D19" s="27" t="s">
        <v>23</v>
      </c>
      <c r="E19" s="27" t="s">
        <v>24</v>
      </c>
      <c r="F19" s="22">
        <v>16903</v>
      </c>
      <c r="G19" s="22">
        <v>16855.5</v>
      </c>
      <c r="H19" s="125">
        <f t="shared" si="1"/>
        <v>99.71898479559842</v>
      </c>
    </row>
    <row r="20" spans="1:8" s="91" customFormat="1" ht="16.5" customHeight="1">
      <c r="A20" s="16" t="s">
        <v>26</v>
      </c>
      <c r="B20" s="79"/>
      <c r="C20" s="76"/>
      <c r="D20" s="76"/>
      <c r="E20" s="76"/>
      <c r="F20" s="181">
        <f>F21</f>
        <v>281944.39999999997</v>
      </c>
      <c r="G20" s="181">
        <f>G21</f>
        <v>279849.10000000003</v>
      </c>
      <c r="H20" s="181">
        <f t="shared" si="1"/>
        <v>99.25683929171853</v>
      </c>
    </row>
    <row r="21" spans="1:8" s="23" customFormat="1" ht="15.75" customHeight="1">
      <c r="A21" s="20" t="s">
        <v>17</v>
      </c>
      <c r="B21" s="27" t="s">
        <v>18</v>
      </c>
      <c r="C21" s="27"/>
      <c r="D21" s="27"/>
      <c r="E21" s="27"/>
      <c r="F21" s="22">
        <f>F22+F25+F34+F37</f>
        <v>281944.39999999997</v>
      </c>
      <c r="G21" s="22">
        <f>G22+G25+G34+G37</f>
        <v>279849.10000000003</v>
      </c>
      <c r="H21" s="125">
        <f t="shared" si="1"/>
        <v>99.25683929171853</v>
      </c>
    </row>
    <row r="22" spans="1:8" s="23" customFormat="1" ht="14.25" customHeight="1">
      <c r="A22" s="20" t="s">
        <v>28</v>
      </c>
      <c r="B22" s="27" t="s">
        <v>18</v>
      </c>
      <c r="C22" s="27" t="s">
        <v>8</v>
      </c>
      <c r="D22" s="27"/>
      <c r="E22" s="27"/>
      <c r="F22" s="22">
        <f>F23</f>
        <v>135927</v>
      </c>
      <c r="G22" s="22">
        <f>G23</f>
        <v>135523.3</v>
      </c>
      <c r="H22" s="125">
        <f t="shared" si="1"/>
        <v>99.70300234684794</v>
      </c>
    </row>
    <row r="23" spans="1:8" s="23" customFormat="1" ht="13.5" customHeight="1">
      <c r="A23" s="20" t="s">
        <v>29</v>
      </c>
      <c r="B23" s="27" t="s">
        <v>18</v>
      </c>
      <c r="C23" s="27" t="s">
        <v>8</v>
      </c>
      <c r="D23" s="27" t="s">
        <v>30</v>
      </c>
      <c r="E23" s="27"/>
      <c r="F23" s="22">
        <f>F24</f>
        <v>135927</v>
      </c>
      <c r="G23" s="22">
        <f>G24</f>
        <v>135523.3</v>
      </c>
      <c r="H23" s="125">
        <f t="shared" si="1"/>
        <v>99.70300234684794</v>
      </c>
    </row>
    <row r="24" spans="1:8" s="23" customFormat="1" ht="28.5" customHeight="1">
      <c r="A24" s="20" t="s">
        <v>22</v>
      </c>
      <c r="B24" s="27" t="s">
        <v>18</v>
      </c>
      <c r="C24" s="27" t="s">
        <v>8</v>
      </c>
      <c r="D24" s="27" t="s">
        <v>30</v>
      </c>
      <c r="E24" s="27" t="s">
        <v>24</v>
      </c>
      <c r="F24" s="22">
        <v>135927</v>
      </c>
      <c r="G24" s="22">
        <v>135523.3</v>
      </c>
      <c r="H24" s="125">
        <f t="shared" si="1"/>
        <v>99.70300234684794</v>
      </c>
    </row>
    <row r="25" spans="1:8" s="2" customFormat="1" ht="15.75" customHeight="1">
      <c r="A25" s="20" t="s">
        <v>19</v>
      </c>
      <c r="B25" s="27" t="s">
        <v>18</v>
      </c>
      <c r="C25" s="27" t="s">
        <v>14</v>
      </c>
      <c r="D25" s="131"/>
      <c r="E25" s="131"/>
      <c r="F25" s="22">
        <f>F26+F28+F32</f>
        <v>142304.1</v>
      </c>
      <c r="G25" s="22">
        <f>G26+G28+G32</f>
        <v>140713.7</v>
      </c>
      <c r="H25" s="125">
        <f t="shared" si="1"/>
        <v>98.88239340960662</v>
      </c>
    </row>
    <row r="26" spans="1:8" s="133" customFormat="1" ht="27.75" customHeight="1">
      <c r="A26" s="20" t="s">
        <v>247</v>
      </c>
      <c r="B26" s="27" t="s">
        <v>18</v>
      </c>
      <c r="C26" s="27" t="s">
        <v>14</v>
      </c>
      <c r="D26" s="27" t="s">
        <v>32</v>
      </c>
      <c r="E26" s="27"/>
      <c r="F26" s="22">
        <f>F27</f>
        <v>87569</v>
      </c>
      <c r="G26" s="22">
        <f>G27</f>
        <v>87216.2</v>
      </c>
      <c r="H26" s="125">
        <f t="shared" si="1"/>
        <v>99.5971177014697</v>
      </c>
    </row>
    <row r="27" spans="1:8" s="133" customFormat="1" ht="24" customHeight="1">
      <c r="A27" s="20" t="s">
        <v>22</v>
      </c>
      <c r="B27" s="27" t="s">
        <v>18</v>
      </c>
      <c r="C27" s="27" t="s">
        <v>14</v>
      </c>
      <c r="D27" s="27" t="s">
        <v>32</v>
      </c>
      <c r="E27" s="27" t="s">
        <v>24</v>
      </c>
      <c r="F27" s="22">
        <v>87569</v>
      </c>
      <c r="G27" s="22">
        <v>87216.2</v>
      </c>
      <c r="H27" s="125">
        <f t="shared" si="1"/>
        <v>99.5971177014697</v>
      </c>
    </row>
    <row r="28" spans="1:8" s="23" customFormat="1" ht="15.75" customHeight="1">
      <c r="A28" s="31" t="s">
        <v>20</v>
      </c>
      <c r="B28" s="56" t="s">
        <v>18</v>
      </c>
      <c r="C28" s="56" t="s">
        <v>14</v>
      </c>
      <c r="D28" s="56" t="s">
        <v>77</v>
      </c>
      <c r="E28" s="27"/>
      <c r="F28" s="22">
        <f>F29</f>
        <v>54615</v>
      </c>
      <c r="G28" s="22">
        <f>G29</f>
        <v>53377.4</v>
      </c>
      <c r="H28" s="125">
        <f t="shared" si="1"/>
        <v>97.73395587292869</v>
      </c>
    </row>
    <row r="29" spans="1:8" s="23" customFormat="1" ht="12.75" customHeight="1">
      <c r="A29" s="31" t="s">
        <v>33</v>
      </c>
      <c r="B29" s="56" t="s">
        <v>18</v>
      </c>
      <c r="C29" s="56" t="s">
        <v>14</v>
      </c>
      <c r="D29" s="56" t="s">
        <v>34</v>
      </c>
      <c r="E29" s="27" t="s">
        <v>24</v>
      </c>
      <c r="F29" s="22">
        <v>54615</v>
      </c>
      <c r="G29" s="22">
        <v>53377.4</v>
      </c>
      <c r="H29" s="125">
        <f t="shared" si="1"/>
        <v>97.73395587292869</v>
      </c>
    </row>
    <row r="30" spans="1:8" s="23" customFormat="1" ht="14.25" hidden="1">
      <c r="A30" s="196" t="s">
        <v>139</v>
      </c>
      <c r="B30" s="24" t="s">
        <v>18</v>
      </c>
      <c r="C30" s="27" t="s">
        <v>14</v>
      </c>
      <c r="D30" s="27" t="s">
        <v>137</v>
      </c>
      <c r="E30" s="27"/>
      <c r="F30" s="22">
        <v>0</v>
      </c>
      <c r="G30" s="22"/>
      <c r="H30" s="125" t="e">
        <f t="shared" si="1"/>
        <v>#DIV/0!</v>
      </c>
    </row>
    <row r="31" spans="1:8" s="198" customFormat="1" ht="15.75" customHeight="1" hidden="1">
      <c r="A31" s="99" t="s">
        <v>223</v>
      </c>
      <c r="B31" s="24" t="s">
        <v>18</v>
      </c>
      <c r="C31" s="24" t="s">
        <v>14</v>
      </c>
      <c r="D31" s="24" t="s">
        <v>137</v>
      </c>
      <c r="E31" s="24" t="s">
        <v>222</v>
      </c>
      <c r="F31" s="22">
        <v>0</v>
      </c>
      <c r="G31" s="101"/>
      <c r="H31" s="125" t="e">
        <f t="shared" si="1"/>
        <v>#DIV/0!</v>
      </c>
    </row>
    <row r="32" spans="1:8" s="198" customFormat="1" ht="27.75" customHeight="1">
      <c r="A32" s="197" t="s">
        <v>220</v>
      </c>
      <c r="B32" s="24" t="s">
        <v>18</v>
      </c>
      <c r="C32" s="27" t="s">
        <v>14</v>
      </c>
      <c r="D32" s="24" t="s">
        <v>218</v>
      </c>
      <c r="E32" s="24"/>
      <c r="F32" s="101">
        <f>F33</f>
        <v>120.1</v>
      </c>
      <c r="G32" s="101">
        <f>G33</f>
        <v>120.1</v>
      </c>
      <c r="H32" s="125">
        <f t="shared" si="1"/>
        <v>100</v>
      </c>
    </row>
    <row r="33" spans="1:8" s="23" customFormat="1" ht="40.5" customHeight="1">
      <c r="A33" s="99" t="s">
        <v>254</v>
      </c>
      <c r="B33" s="24" t="s">
        <v>18</v>
      </c>
      <c r="C33" s="27" t="s">
        <v>14</v>
      </c>
      <c r="D33" s="24" t="s">
        <v>218</v>
      </c>
      <c r="E33" s="27" t="s">
        <v>219</v>
      </c>
      <c r="F33" s="22">
        <v>120.1</v>
      </c>
      <c r="G33" s="22">
        <v>120.1</v>
      </c>
      <c r="H33" s="125">
        <f t="shared" si="1"/>
        <v>100</v>
      </c>
    </row>
    <row r="34" spans="1:8" s="23" customFormat="1" ht="13.5" customHeight="1">
      <c r="A34" s="20" t="s">
        <v>35</v>
      </c>
      <c r="B34" s="27" t="s">
        <v>18</v>
      </c>
      <c r="C34" s="27" t="s">
        <v>18</v>
      </c>
      <c r="D34" s="27"/>
      <c r="E34" s="27"/>
      <c r="F34" s="22">
        <f>F35</f>
        <v>2254</v>
      </c>
      <c r="G34" s="22">
        <f>G35</f>
        <v>2244.7</v>
      </c>
      <c r="H34" s="125">
        <f t="shared" si="1"/>
        <v>99.58740017746229</v>
      </c>
    </row>
    <row r="35" spans="1:8" s="23" customFormat="1" ht="25.5" customHeight="1">
      <c r="A35" s="20" t="s">
        <v>206</v>
      </c>
      <c r="B35" s="27" t="s">
        <v>18</v>
      </c>
      <c r="C35" s="27" t="s">
        <v>18</v>
      </c>
      <c r="D35" s="27" t="s">
        <v>83</v>
      </c>
      <c r="E35" s="27"/>
      <c r="F35" s="22">
        <f>F36</f>
        <v>2254</v>
      </c>
      <c r="G35" s="22">
        <f>G36</f>
        <v>2244.7</v>
      </c>
      <c r="H35" s="125">
        <f t="shared" si="1"/>
        <v>99.58740017746229</v>
      </c>
    </row>
    <row r="36" spans="1:8" s="23" customFormat="1" ht="15" customHeight="1">
      <c r="A36" s="20" t="s">
        <v>207</v>
      </c>
      <c r="B36" s="27" t="s">
        <v>18</v>
      </c>
      <c r="C36" s="27" t="s">
        <v>18</v>
      </c>
      <c r="D36" s="27" t="s">
        <v>83</v>
      </c>
      <c r="E36" s="27" t="s">
        <v>37</v>
      </c>
      <c r="F36" s="22">
        <v>2254</v>
      </c>
      <c r="G36" s="22">
        <v>2244.7</v>
      </c>
      <c r="H36" s="125">
        <f t="shared" si="1"/>
        <v>99.58740017746229</v>
      </c>
    </row>
    <row r="37" spans="1:8" s="23" customFormat="1" ht="12.75" customHeight="1">
      <c r="A37" s="20" t="s">
        <v>38</v>
      </c>
      <c r="B37" s="134" t="s">
        <v>18</v>
      </c>
      <c r="C37" s="134" t="s">
        <v>12</v>
      </c>
      <c r="D37" s="134"/>
      <c r="E37" s="134"/>
      <c r="F37" s="22">
        <f>F38+F40</f>
        <v>1459.3</v>
      </c>
      <c r="G37" s="22">
        <f>G38+G40</f>
        <v>1367.4</v>
      </c>
      <c r="H37" s="125">
        <f t="shared" si="1"/>
        <v>93.70246008360174</v>
      </c>
    </row>
    <row r="38" spans="1:8" s="23" customFormat="1" ht="27" customHeight="1">
      <c r="A38" s="20" t="s">
        <v>39</v>
      </c>
      <c r="B38" s="134" t="s">
        <v>18</v>
      </c>
      <c r="C38" s="134" t="s">
        <v>12</v>
      </c>
      <c r="D38" s="134" t="s">
        <v>49</v>
      </c>
      <c r="E38" s="134"/>
      <c r="F38" s="22">
        <f>F39</f>
        <v>371</v>
      </c>
      <c r="G38" s="22">
        <f>G39</f>
        <v>279.5</v>
      </c>
      <c r="H38" s="125">
        <f t="shared" si="1"/>
        <v>75.33692722371967</v>
      </c>
    </row>
    <row r="39" spans="1:8" s="23" customFormat="1" ht="15" customHeight="1">
      <c r="A39" s="20" t="s">
        <v>133</v>
      </c>
      <c r="B39" s="134" t="s">
        <v>18</v>
      </c>
      <c r="C39" s="134" t="s">
        <v>12</v>
      </c>
      <c r="D39" s="134" t="s">
        <v>49</v>
      </c>
      <c r="E39" s="134" t="s">
        <v>132</v>
      </c>
      <c r="F39" s="164">
        <v>371</v>
      </c>
      <c r="G39" s="22">
        <v>279.5</v>
      </c>
      <c r="H39" s="125">
        <f t="shared" si="1"/>
        <v>75.33692722371967</v>
      </c>
    </row>
    <row r="40" spans="1:8" s="23" customFormat="1" ht="65.25" customHeight="1">
      <c r="A40" s="20" t="s">
        <v>143</v>
      </c>
      <c r="B40" s="134" t="s">
        <v>18</v>
      </c>
      <c r="C40" s="134" t="s">
        <v>12</v>
      </c>
      <c r="D40" s="27" t="s">
        <v>134</v>
      </c>
      <c r="E40" s="134"/>
      <c r="F40" s="22">
        <f>F41</f>
        <v>1088.3</v>
      </c>
      <c r="G40" s="22">
        <f>G41</f>
        <v>1087.9</v>
      </c>
      <c r="H40" s="125">
        <f t="shared" si="1"/>
        <v>99.96324542865021</v>
      </c>
    </row>
    <row r="41" spans="1:8" s="23" customFormat="1" ht="27" customHeight="1">
      <c r="A41" s="20" t="s">
        <v>22</v>
      </c>
      <c r="B41" s="134" t="s">
        <v>18</v>
      </c>
      <c r="C41" s="134" t="s">
        <v>12</v>
      </c>
      <c r="D41" s="27" t="s">
        <v>134</v>
      </c>
      <c r="E41" s="134" t="s">
        <v>24</v>
      </c>
      <c r="F41" s="135">
        <v>1088.3</v>
      </c>
      <c r="G41" s="22">
        <v>1087.9</v>
      </c>
      <c r="H41" s="125">
        <f t="shared" si="1"/>
        <v>99.96324542865021</v>
      </c>
    </row>
    <row r="42" spans="1:8" s="19" customFormat="1" ht="16.5" customHeight="1">
      <c r="A42" s="16" t="s">
        <v>239</v>
      </c>
      <c r="B42" s="132"/>
      <c r="C42" s="136"/>
      <c r="D42" s="74"/>
      <c r="E42" s="74"/>
      <c r="F42" s="181">
        <f aca="true" t="shared" si="3" ref="F42:G45">F43</f>
        <v>823.3</v>
      </c>
      <c r="G42" s="181">
        <f t="shared" si="3"/>
        <v>823.3</v>
      </c>
      <c r="H42" s="181">
        <f t="shared" si="1"/>
        <v>100</v>
      </c>
    </row>
    <row r="43" spans="1:8" s="23" customFormat="1" ht="14.25" customHeight="1">
      <c r="A43" s="20" t="s">
        <v>17</v>
      </c>
      <c r="B43" s="24" t="s">
        <v>18</v>
      </c>
      <c r="C43" s="27"/>
      <c r="D43" s="27"/>
      <c r="E43" s="27"/>
      <c r="F43" s="22">
        <f t="shared" si="3"/>
        <v>823.3</v>
      </c>
      <c r="G43" s="22">
        <f t="shared" si="3"/>
        <v>823.3</v>
      </c>
      <c r="H43" s="125">
        <f t="shared" si="1"/>
        <v>100</v>
      </c>
    </row>
    <row r="44" spans="1:8" s="23" customFormat="1" ht="13.5" customHeight="1">
      <c r="A44" s="20" t="s">
        <v>35</v>
      </c>
      <c r="B44" s="24" t="s">
        <v>18</v>
      </c>
      <c r="C44" s="27" t="s">
        <v>18</v>
      </c>
      <c r="D44" s="27"/>
      <c r="E44" s="27"/>
      <c r="F44" s="22">
        <f t="shared" si="3"/>
        <v>823.3</v>
      </c>
      <c r="G44" s="22">
        <f t="shared" si="3"/>
        <v>823.3</v>
      </c>
      <c r="H44" s="125">
        <f t="shared" si="1"/>
        <v>100</v>
      </c>
    </row>
    <row r="45" spans="1:8" s="23" customFormat="1" ht="27" customHeight="1">
      <c r="A45" s="20" t="s">
        <v>84</v>
      </c>
      <c r="B45" s="24" t="s">
        <v>18</v>
      </c>
      <c r="C45" s="27" t="s">
        <v>18</v>
      </c>
      <c r="D45" s="27" t="s">
        <v>85</v>
      </c>
      <c r="E45" s="27"/>
      <c r="F45" s="22">
        <f t="shared" si="3"/>
        <v>823.3</v>
      </c>
      <c r="G45" s="22">
        <f t="shared" si="3"/>
        <v>823.3</v>
      </c>
      <c r="H45" s="125">
        <f t="shared" si="1"/>
        <v>100</v>
      </c>
    </row>
    <row r="46" spans="1:8" s="23" customFormat="1" ht="24" customHeight="1">
      <c r="A46" s="20" t="s">
        <v>22</v>
      </c>
      <c r="B46" s="24" t="s">
        <v>18</v>
      </c>
      <c r="C46" s="27" t="s">
        <v>18</v>
      </c>
      <c r="D46" s="27" t="s">
        <v>85</v>
      </c>
      <c r="E46" s="27" t="s">
        <v>24</v>
      </c>
      <c r="F46" s="22">
        <v>823.3</v>
      </c>
      <c r="G46" s="22">
        <v>823.3</v>
      </c>
      <c r="H46" s="125">
        <f t="shared" si="1"/>
        <v>100</v>
      </c>
    </row>
    <row r="47" spans="1:8" s="19" customFormat="1" ht="16.5" customHeight="1">
      <c r="A47" s="16" t="s">
        <v>46</v>
      </c>
      <c r="B47" s="132"/>
      <c r="C47" s="74"/>
      <c r="D47" s="74"/>
      <c r="E47" s="74"/>
      <c r="F47" s="181">
        <f>F48+F56+F60</f>
        <v>29254.8</v>
      </c>
      <c r="G47" s="181">
        <f>G48+G56+G60</f>
        <v>27890.4</v>
      </c>
      <c r="H47" s="181">
        <f t="shared" si="1"/>
        <v>95.33614996513393</v>
      </c>
    </row>
    <row r="48" spans="1:8" s="23" customFormat="1" ht="12.75" customHeight="1">
      <c r="A48" s="20" t="s">
        <v>47</v>
      </c>
      <c r="B48" s="27" t="s">
        <v>8</v>
      </c>
      <c r="C48" s="25"/>
      <c r="D48" s="130"/>
      <c r="E48" s="130"/>
      <c r="F48" s="22">
        <f>F49+F53</f>
        <v>29034.8</v>
      </c>
      <c r="G48" s="22">
        <f>G49+G53</f>
        <v>27670.4</v>
      </c>
      <c r="H48" s="125">
        <f t="shared" si="1"/>
        <v>95.30081144006503</v>
      </c>
    </row>
    <row r="49" spans="1:8" s="23" customFormat="1" ht="52.5" customHeight="1">
      <c r="A49" s="20" t="s">
        <v>86</v>
      </c>
      <c r="B49" s="27" t="s">
        <v>8</v>
      </c>
      <c r="C49" s="27" t="s">
        <v>50</v>
      </c>
      <c r="D49" s="27"/>
      <c r="E49" s="35"/>
      <c r="F49" s="22">
        <f>F50</f>
        <v>27198</v>
      </c>
      <c r="G49" s="22">
        <f>G50</f>
        <v>25868.4</v>
      </c>
      <c r="H49" s="125">
        <f t="shared" si="1"/>
        <v>95.11140525038606</v>
      </c>
    </row>
    <row r="50" spans="1:8" s="23" customFormat="1" ht="26.25" customHeight="1">
      <c r="A50" s="20" t="s">
        <v>39</v>
      </c>
      <c r="B50" s="27" t="s">
        <v>8</v>
      </c>
      <c r="C50" s="27" t="s">
        <v>50</v>
      </c>
      <c r="D50" s="27" t="s">
        <v>49</v>
      </c>
      <c r="E50" s="35"/>
      <c r="F50" s="22">
        <f>F51</f>
        <v>27198</v>
      </c>
      <c r="G50" s="22">
        <f>G51</f>
        <v>25868.4</v>
      </c>
      <c r="H50" s="125">
        <f t="shared" si="1"/>
        <v>95.11140525038606</v>
      </c>
    </row>
    <row r="51" spans="1:8" s="23" customFormat="1" ht="14.25" customHeight="1">
      <c r="A51" s="20" t="s">
        <v>133</v>
      </c>
      <c r="B51" s="27" t="s">
        <v>8</v>
      </c>
      <c r="C51" s="27" t="s">
        <v>50</v>
      </c>
      <c r="D51" s="27" t="s">
        <v>49</v>
      </c>
      <c r="E51" s="27" t="s">
        <v>132</v>
      </c>
      <c r="F51" s="164">
        <v>27198</v>
      </c>
      <c r="G51" s="22">
        <v>25868.4</v>
      </c>
      <c r="H51" s="125">
        <f t="shared" si="1"/>
        <v>95.11140525038606</v>
      </c>
    </row>
    <row r="52" spans="1:8" s="23" customFormat="1" ht="15" customHeight="1" hidden="1">
      <c r="A52" s="20" t="s">
        <v>41</v>
      </c>
      <c r="B52" s="27" t="s">
        <v>8</v>
      </c>
      <c r="C52" s="27" t="s">
        <v>50</v>
      </c>
      <c r="D52" s="27" t="s">
        <v>49</v>
      </c>
      <c r="E52" s="27" t="s">
        <v>42</v>
      </c>
      <c r="F52" s="164">
        <v>0</v>
      </c>
      <c r="G52" s="22"/>
      <c r="H52" s="125" t="e">
        <f t="shared" si="1"/>
        <v>#DIV/0!</v>
      </c>
    </row>
    <row r="53" spans="1:8" s="23" customFormat="1" ht="15" customHeight="1">
      <c r="A53" s="20" t="s">
        <v>171</v>
      </c>
      <c r="B53" s="27" t="s">
        <v>8</v>
      </c>
      <c r="C53" s="27" t="s">
        <v>172</v>
      </c>
      <c r="D53" s="27"/>
      <c r="E53" s="27"/>
      <c r="F53" s="22">
        <f>F54</f>
        <v>1836.8</v>
      </c>
      <c r="G53" s="22">
        <f>G54</f>
        <v>1802</v>
      </c>
      <c r="H53" s="125">
        <f t="shared" si="1"/>
        <v>98.10540069686411</v>
      </c>
    </row>
    <row r="54" spans="1:8" s="23" customFormat="1" ht="26.25" customHeight="1">
      <c r="A54" s="20" t="s">
        <v>39</v>
      </c>
      <c r="B54" s="27" t="s">
        <v>8</v>
      </c>
      <c r="C54" s="27" t="s">
        <v>172</v>
      </c>
      <c r="D54" s="27" t="s">
        <v>49</v>
      </c>
      <c r="E54" s="27"/>
      <c r="F54" s="22">
        <f>F55</f>
        <v>1836.8</v>
      </c>
      <c r="G54" s="22">
        <f>G55</f>
        <v>1802</v>
      </c>
      <c r="H54" s="125">
        <f t="shared" si="1"/>
        <v>98.10540069686411</v>
      </c>
    </row>
    <row r="55" spans="1:8" s="23" customFormat="1" ht="38.25" customHeight="1">
      <c r="A55" s="20" t="s">
        <v>211</v>
      </c>
      <c r="B55" s="27" t="s">
        <v>8</v>
      </c>
      <c r="C55" s="27" t="s">
        <v>172</v>
      </c>
      <c r="D55" s="27" t="s">
        <v>49</v>
      </c>
      <c r="E55" s="27" t="s">
        <v>132</v>
      </c>
      <c r="F55" s="240">
        <v>1836.8</v>
      </c>
      <c r="G55" s="22">
        <v>1802</v>
      </c>
      <c r="H55" s="125">
        <f t="shared" si="1"/>
        <v>98.10540069686411</v>
      </c>
    </row>
    <row r="56" spans="1:8" s="23" customFormat="1" ht="12.75">
      <c r="A56" s="139" t="s">
        <v>145</v>
      </c>
      <c r="B56" s="27" t="s">
        <v>14</v>
      </c>
      <c r="C56" s="25"/>
      <c r="D56" s="26"/>
      <c r="E56" s="26"/>
      <c r="F56" s="22">
        <f aca="true" t="shared" si="4" ref="F56:G58">F57</f>
        <v>130</v>
      </c>
      <c r="G56" s="22">
        <f t="shared" si="4"/>
        <v>130</v>
      </c>
      <c r="H56" s="125">
        <f t="shared" si="1"/>
        <v>100</v>
      </c>
    </row>
    <row r="57" spans="1:8" s="23" customFormat="1" ht="12.75">
      <c r="A57" s="100" t="s">
        <v>146</v>
      </c>
      <c r="B57" s="27" t="s">
        <v>14</v>
      </c>
      <c r="C57" s="27" t="s">
        <v>48</v>
      </c>
      <c r="D57" s="27"/>
      <c r="E57" s="27"/>
      <c r="F57" s="22">
        <f t="shared" si="4"/>
        <v>130</v>
      </c>
      <c r="G57" s="22">
        <f t="shared" si="4"/>
        <v>130</v>
      </c>
      <c r="H57" s="125">
        <f t="shared" si="1"/>
        <v>100</v>
      </c>
    </row>
    <row r="58" spans="1:8" s="23" customFormat="1" ht="25.5">
      <c r="A58" s="100" t="s">
        <v>148</v>
      </c>
      <c r="B58" s="140" t="s">
        <v>14</v>
      </c>
      <c r="C58" s="140" t="s">
        <v>48</v>
      </c>
      <c r="D58" s="140" t="s">
        <v>147</v>
      </c>
      <c r="E58" s="35"/>
      <c r="F58" s="22">
        <f t="shared" si="4"/>
        <v>130</v>
      </c>
      <c r="G58" s="22">
        <f t="shared" si="4"/>
        <v>130</v>
      </c>
      <c r="H58" s="125">
        <f t="shared" si="1"/>
        <v>100</v>
      </c>
    </row>
    <row r="59" spans="1:8" s="23" customFormat="1" ht="26.25" customHeight="1">
      <c r="A59" s="100" t="s">
        <v>149</v>
      </c>
      <c r="B59" s="140" t="s">
        <v>14</v>
      </c>
      <c r="C59" s="140" t="s">
        <v>48</v>
      </c>
      <c r="D59" s="140" t="s">
        <v>147</v>
      </c>
      <c r="E59" s="35" t="s">
        <v>150</v>
      </c>
      <c r="F59" s="22">
        <v>130</v>
      </c>
      <c r="G59" s="22">
        <v>130</v>
      </c>
      <c r="H59" s="125">
        <f t="shared" si="1"/>
        <v>100</v>
      </c>
    </row>
    <row r="60" spans="1:8" s="23" customFormat="1" ht="12" customHeight="1">
      <c r="A60" s="20" t="s">
        <v>11</v>
      </c>
      <c r="B60" s="27" t="s">
        <v>12</v>
      </c>
      <c r="C60" s="27"/>
      <c r="D60" s="27"/>
      <c r="E60" s="27"/>
      <c r="F60" s="22">
        <f aca="true" t="shared" si="5" ref="F60:G62">F61</f>
        <v>90</v>
      </c>
      <c r="G60" s="22">
        <f t="shared" si="5"/>
        <v>90</v>
      </c>
      <c r="H60" s="125">
        <f t="shared" si="1"/>
        <v>100</v>
      </c>
    </row>
    <row r="61" spans="1:8" s="23" customFormat="1" ht="15.75" customHeight="1">
      <c r="A61" s="20" t="s">
        <v>13</v>
      </c>
      <c r="B61" s="27" t="s">
        <v>12</v>
      </c>
      <c r="C61" s="27" t="s">
        <v>14</v>
      </c>
      <c r="D61" s="27"/>
      <c r="E61" s="27"/>
      <c r="F61" s="22">
        <f t="shared" si="5"/>
        <v>90</v>
      </c>
      <c r="G61" s="22">
        <f t="shared" si="5"/>
        <v>90</v>
      </c>
      <c r="H61" s="125">
        <f t="shared" si="1"/>
        <v>100</v>
      </c>
    </row>
    <row r="62" spans="1:8" s="23" customFormat="1" ht="24.75" customHeight="1">
      <c r="A62" s="20" t="s">
        <v>131</v>
      </c>
      <c r="B62" s="27" t="s">
        <v>12</v>
      </c>
      <c r="C62" s="27" t="s">
        <v>14</v>
      </c>
      <c r="D62" s="27" t="s">
        <v>130</v>
      </c>
      <c r="E62" s="27"/>
      <c r="F62" s="22">
        <f t="shared" si="5"/>
        <v>90</v>
      </c>
      <c r="G62" s="22">
        <f t="shared" si="5"/>
        <v>90</v>
      </c>
      <c r="H62" s="125">
        <f t="shared" si="1"/>
        <v>100</v>
      </c>
    </row>
    <row r="63" spans="1:8" s="23" customFormat="1" ht="26.25" customHeight="1">
      <c r="A63" s="20" t="s">
        <v>15</v>
      </c>
      <c r="B63" s="27" t="s">
        <v>12</v>
      </c>
      <c r="C63" s="27" t="s">
        <v>14</v>
      </c>
      <c r="D63" s="27" t="s">
        <v>130</v>
      </c>
      <c r="E63" s="27" t="s">
        <v>16</v>
      </c>
      <c r="F63" s="22">
        <v>90</v>
      </c>
      <c r="G63" s="22">
        <v>90</v>
      </c>
      <c r="H63" s="125">
        <f t="shared" si="1"/>
        <v>100</v>
      </c>
    </row>
    <row r="64" spans="1:8" s="91" customFormat="1" ht="17.25" customHeight="1">
      <c r="A64" s="16" t="s">
        <v>51</v>
      </c>
      <c r="B64" s="76"/>
      <c r="C64" s="76"/>
      <c r="D64" s="76"/>
      <c r="E64" s="76"/>
      <c r="F64" s="181">
        <f aca="true" t="shared" si="6" ref="F64:G67">F65</f>
        <v>4132</v>
      </c>
      <c r="G64" s="181">
        <f t="shared" si="6"/>
        <v>4099.4</v>
      </c>
      <c r="H64" s="181">
        <f t="shared" si="1"/>
        <v>99.2110358180058</v>
      </c>
    </row>
    <row r="65" spans="1:8" s="23" customFormat="1" ht="15" customHeight="1">
      <c r="A65" s="20" t="s">
        <v>47</v>
      </c>
      <c r="B65" s="27" t="s">
        <v>8</v>
      </c>
      <c r="C65" s="25"/>
      <c r="D65" s="130"/>
      <c r="E65" s="130"/>
      <c r="F65" s="22">
        <f t="shared" si="6"/>
        <v>4132</v>
      </c>
      <c r="G65" s="22">
        <f t="shared" si="6"/>
        <v>4099.4</v>
      </c>
      <c r="H65" s="125">
        <f t="shared" si="1"/>
        <v>99.2110358180058</v>
      </c>
    </row>
    <row r="66" spans="1:8" s="23" customFormat="1" ht="25.5">
      <c r="A66" s="20" t="s">
        <v>246</v>
      </c>
      <c r="B66" s="27" t="s">
        <v>8</v>
      </c>
      <c r="C66" s="27" t="s">
        <v>27</v>
      </c>
      <c r="D66" s="27"/>
      <c r="E66" s="27"/>
      <c r="F66" s="22">
        <f t="shared" si="6"/>
        <v>4132</v>
      </c>
      <c r="G66" s="22">
        <f t="shared" si="6"/>
        <v>4099.4</v>
      </c>
      <c r="H66" s="125">
        <f t="shared" si="1"/>
        <v>99.2110358180058</v>
      </c>
    </row>
    <row r="67" spans="1:8" s="23" customFormat="1" ht="28.5" customHeight="1">
      <c r="A67" s="20" t="s">
        <v>39</v>
      </c>
      <c r="B67" s="27" t="s">
        <v>8</v>
      </c>
      <c r="C67" s="27" t="s">
        <v>27</v>
      </c>
      <c r="D67" s="27" t="s">
        <v>49</v>
      </c>
      <c r="E67" s="27"/>
      <c r="F67" s="22">
        <f t="shared" si="6"/>
        <v>4132</v>
      </c>
      <c r="G67" s="22">
        <f t="shared" si="6"/>
        <v>4099.4</v>
      </c>
      <c r="H67" s="125">
        <f t="shared" si="1"/>
        <v>99.2110358180058</v>
      </c>
    </row>
    <row r="68" spans="1:8" s="23" customFormat="1" ht="13.5" customHeight="1">
      <c r="A68" s="20" t="s">
        <v>133</v>
      </c>
      <c r="B68" s="27" t="s">
        <v>8</v>
      </c>
      <c r="C68" s="27" t="s">
        <v>27</v>
      </c>
      <c r="D68" s="27" t="s">
        <v>49</v>
      </c>
      <c r="E68" s="27" t="s">
        <v>132</v>
      </c>
      <c r="F68" s="164">
        <v>4132</v>
      </c>
      <c r="G68" s="22">
        <v>4099.4</v>
      </c>
      <c r="H68" s="125">
        <f t="shared" si="1"/>
        <v>99.2110358180058</v>
      </c>
    </row>
    <row r="69" spans="1:8" s="19" customFormat="1" ht="45.75" customHeight="1">
      <c r="A69" s="16" t="s">
        <v>52</v>
      </c>
      <c r="B69" s="77"/>
      <c r="C69" s="74"/>
      <c r="D69" s="74"/>
      <c r="E69" s="78"/>
      <c r="F69" s="181">
        <f>F70+F83</f>
        <v>174027.9</v>
      </c>
      <c r="G69" s="181">
        <f>G70+G83</f>
        <v>169568.09999999998</v>
      </c>
      <c r="H69" s="181">
        <f t="shared" si="1"/>
        <v>97.43730746621662</v>
      </c>
    </row>
    <row r="70" spans="1:8" s="2" customFormat="1" ht="12.75">
      <c r="A70" s="20" t="s">
        <v>53</v>
      </c>
      <c r="B70" s="24" t="s">
        <v>54</v>
      </c>
      <c r="C70" s="27"/>
      <c r="D70" s="27"/>
      <c r="E70" s="27"/>
      <c r="F70" s="22">
        <f>F71+F76</f>
        <v>110859.5</v>
      </c>
      <c r="G70" s="22">
        <f>G71+G76</f>
        <v>105695.29999999999</v>
      </c>
      <c r="H70" s="125">
        <f t="shared" si="1"/>
        <v>95.34167121446515</v>
      </c>
    </row>
    <row r="71" spans="1:8" s="23" customFormat="1" ht="12.75">
      <c r="A71" s="20" t="s">
        <v>55</v>
      </c>
      <c r="B71" s="24" t="s">
        <v>54</v>
      </c>
      <c r="C71" s="27" t="s">
        <v>8</v>
      </c>
      <c r="D71" s="27"/>
      <c r="E71" s="27"/>
      <c r="F71" s="22">
        <f>F72</f>
        <v>75862.6</v>
      </c>
      <c r="G71" s="22">
        <f>G72</f>
        <v>70588.2</v>
      </c>
      <c r="H71" s="125">
        <f t="shared" si="1"/>
        <v>93.04743048616841</v>
      </c>
    </row>
    <row r="72" spans="1:8" s="133" customFormat="1" ht="12.75">
      <c r="A72" s="20" t="s">
        <v>56</v>
      </c>
      <c r="B72" s="24" t="s">
        <v>54</v>
      </c>
      <c r="C72" s="27" t="s">
        <v>8</v>
      </c>
      <c r="D72" s="27" t="s">
        <v>57</v>
      </c>
      <c r="E72" s="27"/>
      <c r="F72" s="22">
        <f>F74+F75</f>
        <v>75862.6</v>
      </c>
      <c r="G72" s="22">
        <f>G74+G75</f>
        <v>70588.2</v>
      </c>
      <c r="H72" s="125">
        <f t="shared" si="1"/>
        <v>93.04743048616841</v>
      </c>
    </row>
    <row r="73" spans="1:8" s="23" customFormat="1" ht="12.75" hidden="1">
      <c r="A73" s="36" t="s">
        <v>136</v>
      </c>
      <c r="B73" s="24" t="s">
        <v>54</v>
      </c>
      <c r="C73" s="27" t="s">
        <v>8</v>
      </c>
      <c r="D73" s="27" t="s">
        <v>57</v>
      </c>
      <c r="E73" s="27" t="s">
        <v>135</v>
      </c>
      <c r="F73" s="22">
        <v>0</v>
      </c>
      <c r="G73" s="22"/>
      <c r="H73" s="125" t="e">
        <f t="shared" si="1"/>
        <v>#DIV/0!</v>
      </c>
    </row>
    <row r="74" spans="1:8" s="23" customFormat="1" ht="12.75">
      <c r="A74" s="175" t="s">
        <v>208</v>
      </c>
      <c r="B74" s="24" t="s">
        <v>54</v>
      </c>
      <c r="C74" s="27" t="s">
        <v>8</v>
      </c>
      <c r="D74" s="27" t="s">
        <v>57</v>
      </c>
      <c r="E74" s="27" t="s">
        <v>9</v>
      </c>
      <c r="F74" s="22">
        <v>44955.5</v>
      </c>
      <c r="G74" s="22">
        <v>40567.7</v>
      </c>
      <c r="H74" s="125">
        <f aca="true" t="shared" si="7" ref="H74:H116">G74/F74*100</f>
        <v>90.23968146277986</v>
      </c>
    </row>
    <row r="75" spans="1:8" s="23" customFormat="1" ht="51.75" customHeight="1">
      <c r="A75" s="194" t="s">
        <v>291</v>
      </c>
      <c r="B75" s="24" t="s">
        <v>54</v>
      </c>
      <c r="C75" s="27" t="s">
        <v>8</v>
      </c>
      <c r="D75" s="27" t="s">
        <v>57</v>
      </c>
      <c r="E75" s="27" t="s">
        <v>255</v>
      </c>
      <c r="F75" s="22">
        <v>30907.1</v>
      </c>
      <c r="G75" s="22">
        <v>30020.5</v>
      </c>
      <c r="H75" s="125">
        <f t="shared" si="7"/>
        <v>97.131403463929</v>
      </c>
    </row>
    <row r="76" spans="1:8" s="23" customFormat="1" ht="12.75">
      <c r="A76" s="20" t="s">
        <v>58</v>
      </c>
      <c r="B76" s="24" t="s">
        <v>54</v>
      </c>
      <c r="C76" s="27" t="s">
        <v>14</v>
      </c>
      <c r="D76" s="27"/>
      <c r="E76" s="27"/>
      <c r="F76" s="22">
        <f>F77</f>
        <v>34996.9</v>
      </c>
      <c r="G76" s="22">
        <f>G77</f>
        <v>35107.1</v>
      </c>
      <c r="H76" s="125">
        <f t="shared" si="7"/>
        <v>100.31488503267431</v>
      </c>
    </row>
    <row r="77" spans="1:8" s="23" customFormat="1" ht="12.75">
      <c r="A77" s="20" t="s">
        <v>59</v>
      </c>
      <c r="B77" s="24" t="s">
        <v>54</v>
      </c>
      <c r="C77" s="27" t="s">
        <v>14</v>
      </c>
      <c r="D77" s="27" t="s">
        <v>60</v>
      </c>
      <c r="E77" s="27"/>
      <c r="F77" s="22">
        <f>F79+F81+F82</f>
        <v>34996.9</v>
      </c>
      <c r="G77" s="22">
        <f>G79+G81+G82</f>
        <v>35107.1</v>
      </c>
      <c r="H77" s="125">
        <f t="shared" si="7"/>
        <v>100.31488503267431</v>
      </c>
    </row>
    <row r="78" spans="1:8" s="23" customFormat="1" ht="12.75" hidden="1">
      <c r="A78" s="20" t="s">
        <v>136</v>
      </c>
      <c r="B78" s="24" t="s">
        <v>54</v>
      </c>
      <c r="C78" s="27" t="s">
        <v>14</v>
      </c>
      <c r="D78" s="27" t="s">
        <v>60</v>
      </c>
      <c r="E78" s="27" t="s">
        <v>135</v>
      </c>
      <c r="F78" s="22">
        <v>0</v>
      </c>
      <c r="G78" s="22"/>
      <c r="H78" s="125" t="e">
        <f t="shared" si="7"/>
        <v>#DIV/0!</v>
      </c>
    </row>
    <row r="79" spans="1:8" s="23" customFormat="1" ht="12.75">
      <c r="A79" s="194" t="s">
        <v>213</v>
      </c>
      <c r="B79" s="24" t="s">
        <v>54</v>
      </c>
      <c r="C79" s="27" t="s">
        <v>14</v>
      </c>
      <c r="D79" s="27" t="s">
        <v>60</v>
      </c>
      <c r="E79" s="27" t="s">
        <v>212</v>
      </c>
      <c r="F79" s="22">
        <v>10182</v>
      </c>
      <c r="G79" s="22">
        <v>10180.2</v>
      </c>
      <c r="H79" s="125">
        <f t="shared" si="7"/>
        <v>99.98232174425458</v>
      </c>
    </row>
    <row r="80" spans="1:8" s="23" customFormat="1" ht="15" customHeight="1" hidden="1">
      <c r="A80" s="36" t="s">
        <v>61</v>
      </c>
      <c r="B80" s="24" t="s">
        <v>54</v>
      </c>
      <c r="C80" s="27" t="s">
        <v>14</v>
      </c>
      <c r="D80" s="27" t="s">
        <v>60</v>
      </c>
      <c r="E80" s="27" t="s">
        <v>62</v>
      </c>
      <c r="F80" s="22">
        <v>0</v>
      </c>
      <c r="G80" s="22"/>
      <c r="H80" s="125" t="e">
        <f t="shared" si="7"/>
        <v>#DIV/0!</v>
      </c>
    </row>
    <row r="81" spans="1:8" s="23" customFormat="1" ht="52.5" customHeight="1">
      <c r="A81" s="139" t="s">
        <v>256</v>
      </c>
      <c r="B81" s="24" t="s">
        <v>54</v>
      </c>
      <c r="C81" s="27" t="s">
        <v>14</v>
      </c>
      <c r="D81" s="27" t="s">
        <v>60</v>
      </c>
      <c r="E81" s="27" t="s">
        <v>257</v>
      </c>
      <c r="F81" s="22">
        <v>18259.3</v>
      </c>
      <c r="G81" s="22">
        <v>18371.3</v>
      </c>
      <c r="H81" s="125">
        <f t="shared" si="7"/>
        <v>100.61338605532524</v>
      </c>
    </row>
    <row r="82" spans="1:8" s="23" customFormat="1" ht="51" customHeight="1">
      <c r="A82" s="194" t="s">
        <v>258</v>
      </c>
      <c r="B82" s="24" t="s">
        <v>54</v>
      </c>
      <c r="C82" s="27" t="s">
        <v>14</v>
      </c>
      <c r="D82" s="27" t="s">
        <v>60</v>
      </c>
      <c r="E82" s="27" t="s">
        <v>259</v>
      </c>
      <c r="F82" s="22">
        <v>6555.6</v>
      </c>
      <c r="G82" s="22">
        <v>6555.6</v>
      </c>
      <c r="H82" s="125">
        <f t="shared" si="7"/>
        <v>100</v>
      </c>
    </row>
    <row r="83" spans="1:8" s="23" customFormat="1" ht="12.75">
      <c r="A83" s="37" t="s">
        <v>63</v>
      </c>
      <c r="B83" s="24" t="s">
        <v>64</v>
      </c>
      <c r="C83" s="27"/>
      <c r="D83" s="27"/>
      <c r="E83" s="27"/>
      <c r="F83" s="22">
        <f>F84</f>
        <v>63168.4</v>
      </c>
      <c r="G83" s="22">
        <f>G84</f>
        <v>63872.8</v>
      </c>
      <c r="H83" s="125">
        <f t="shared" si="7"/>
        <v>101.11511451928496</v>
      </c>
    </row>
    <row r="84" spans="1:8" s="23" customFormat="1" ht="12.75">
      <c r="A84" s="37" t="s">
        <v>129</v>
      </c>
      <c r="B84" s="24" t="s">
        <v>64</v>
      </c>
      <c r="C84" s="27" t="s">
        <v>48</v>
      </c>
      <c r="D84" s="27"/>
      <c r="E84" s="27"/>
      <c r="F84" s="22">
        <f>F85+F88</f>
        <v>63168.4</v>
      </c>
      <c r="G84" s="22">
        <f>G85+G88</f>
        <v>63872.8</v>
      </c>
      <c r="H84" s="125">
        <f t="shared" si="7"/>
        <v>101.11511451928496</v>
      </c>
    </row>
    <row r="85" spans="1:8" s="6" customFormat="1" ht="12.75">
      <c r="A85" s="100" t="s">
        <v>66</v>
      </c>
      <c r="B85" s="24" t="s">
        <v>64</v>
      </c>
      <c r="C85" s="27" t="s">
        <v>48</v>
      </c>
      <c r="D85" s="27" t="s">
        <v>224</v>
      </c>
      <c r="E85" s="27"/>
      <c r="F85" s="22">
        <f>F87</f>
        <v>5910.4</v>
      </c>
      <c r="G85" s="22">
        <f>G87</f>
        <v>3519.8</v>
      </c>
      <c r="H85" s="125">
        <f t="shared" si="7"/>
        <v>59.55265295073092</v>
      </c>
    </row>
    <row r="86" spans="1:8" s="6" customFormat="1" ht="42" customHeight="1" hidden="1">
      <c r="A86" s="100" t="s">
        <v>226</v>
      </c>
      <c r="B86" s="24" t="s">
        <v>64</v>
      </c>
      <c r="C86" s="27" t="s">
        <v>48</v>
      </c>
      <c r="D86" s="27" t="s">
        <v>224</v>
      </c>
      <c r="E86" s="27" t="s">
        <v>225</v>
      </c>
      <c r="F86" s="22">
        <v>0</v>
      </c>
      <c r="G86" s="22"/>
      <c r="H86" s="125" t="e">
        <f t="shared" si="7"/>
        <v>#DIV/0!</v>
      </c>
    </row>
    <row r="87" spans="1:8" s="6" customFormat="1" ht="12.75">
      <c r="A87" s="175" t="s">
        <v>142</v>
      </c>
      <c r="B87" s="24" t="s">
        <v>64</v>
      </c>
      <c r="C87" s="27" t="s">
        <v>48</v>
      </c>
      <c r="D87" s="27" t="s">
        <v>224</v>
      </c>
      <c r="E87" s="27" t="s">
        <v>141</v>
      </c>
      <c r="F87" s="22">
        <v>5910.4</v>
      </c>
      <c r="G87" s="22">
        <v>3519.8</v>
      </c>
      <c r="H87" s="125">
        <f t="shared" si="7"/>
        <v>59.55265295073092</v>
      </c>
    </row>
    <row r="88" spans="1:8" s="23" customFormat="1" ht="12.75">
      <c r="A88" s="20" t="s">
        <v>139</v>
      </c>
      <c r="B88" s="24" t="s">
        <v>64</v>
      </c>
      <c r="C88" s="27" t="s">
        <v>48</v>
      </c>
      <c r="D88" s="27" t="s">
        <v>137</v>
      </c>
      <c r="E88" s="27"/>
      <c r="F88" s="22">
        <f>F90+F92</f>
        <v>57258</v>
      </c>
      <c r="G88" s="22">
        <f>G90+G92</f>
        <v>60353</v>
      </c>
      <c r="H88" s="125">
        <f t="shared" si="7"/>
        <v>105.4053582032205</v>
      </c>
    </row>
    <row r="89" spans="1:8" s="6" customFormat="1" ht="41.25" customHeight="1" hidden="1">
      <c r="A89" s="20" t="s">
        <v>215</v>
      </c>
      <c r="B89" s="24" t="s">
        <v>64</v>
      </c>
      <c r="C89" s="27" t="s">
        <v>48</v>
      </c>
      <c r="D89" s="27" t="s">
        <v>137</v>
      </c>
      <c r="E89" s="27" t="s">
        <v>216</v>
      </c>
      <c r="F89" s="124">
        <v>0</v>
      </c>
      <c r="G89" s="22"/>
      <c r="H89" s="125" t="e">
        <f t="shared" si="7"/>
        <v>#DIV/0!</v>
      </c>
    </row>
    <row r="90" spans="1:8" s="6" customFormat="1" ht="37.5" customHeight="1">
      <c r="A90" s="100" t="s">
        <v>265</v>
      </c>
      <c r="B90" s="24" t="s">
        <v>64</v>
      </c>
      <c r="C90" s="27" t="s">
        <v>48</v>
      </c>
      <c r="D90" s="27" t="s">
        <v>137</v>
      </c>
      <c r="E90" s="27" t="s">
        <v>264</v>
      </c>
      <c r="F90" s="124">
        <v>2258</v>
      </c>
      <c r="G90" s="22">
        <v>2428.4</v>
      </c>
      <c r="H90" s="125">
        <f t="shared" si="7"/>
        <v>107.5465013286094</v>
      </c>
    </row>
    <row r="91" spans="1:8" s="23" customFormat="1" ht="25.5" hidden="1">
      <c r="A91" s="221" t="s">
        <v>244</v>
      </c>
      <c r="B91" s="24" t="s">
        <v>64</v>
      </c>
      <c r="C91" s="27" t="s">
        <v>48</v>
      </c>
      <c r="D91" s="27" t="s">
        <v>137</v>
      </c>
      <c r="E91" s="27" t="s">
        <v>138</v>
      </c>
      <c r="F91" s="124">
        <v>0</v>
      </c>
      <c r="G91" s="22"/>
      <c r="H91" s="125" t="e">
        <f t="shared" si="7"/>
        <v>#DIV/0!</v>
      </c>
    </row>
    <row r="92" spans="1:8" s="6" customFormat="1" ht="25.5" customHeight="1">
      <c r="A92" s="100" t="s">
        <v>245</v>
      </c>
      <c r="B92" s="24" t="s">
        <v>64</v>
      </c>
      <c r="C92" s="27" t="s">
        <v>48</v>
      </c>
      <c r="D92" s="27" t="s">
        <v>137</v>
      </c>
      <c r="E92" s="35" t="s">
        <v>217</v>
      </c>
      <c r="F92" s="124">
        <v>55000</v>
      </c>
      <c r="G92" s="22">
        <v>57924.6</v>
      </c>
      <c r="H92" s="125">
        <f t="shared" si="7"/>
        <v>105.31745454545454</v>
      </c>
    </row>
    <row r="93" spans="1:8" s="23" customFormat="1" ht="12.75" hidden="1">
      <c r="A93" s="20" t="s">
        <v>65</v>
      </c>
      <c r="B93" s="24" t="s">
        <v>64</v>
      </c>
      <c r="C93" s="27" t="s">
        <v>27</v>
      </c>
      <c r="D93" s="27"/>
      <c r="E93" s="27"/>
      <c r="F93" s="22">
        <v>0</v>
      </c>
      <c r="G93" s="22"/>
      <c r="H93" s="125" t="e">
        <f t="shared" si="7"/>
        <v>#DIV/0!</v>
      </c>
    </row>
    <row r="94" spans="1:8" s="23" customFormat="1" ht="12.75" hidden="1">
      <c r="A94" s="20" t="s">
        <v>66</v>
      </c>
      <c r="B94" s="24" t="s">
        <v>64</v>
      </c>
      <c r="C94" s="27" t="s">
        <v>27</v>
      </c>
      <c r="D94" s="27" t="s">
        <v>67</v>
      </c>
      <c r="E94" s="27"/>
      <c r="F94" s="22">
        <v>0</v>
      </c>
      <c r="G94" s="22"/>
      <c r="H94" s="125" t="e">
        <f t="shared" si="7"/>
        <v>#DIV/0!</v>
      </c>
    </row>
    <row r="95" spans="1:8" s="23" customFormat="1" ht="12.75" hidden="1">
      <c r="A95" s="20" t="s">
        <v>142</v>
      </c>
      <c r="B95" s="24" t="s">
        <v>64</v>
      </c>
      <c r="C95" s="27" t="s">
        <v>27</v>
      </c>
      <c r="D95" s="27" t="s">
        <v>67</v>
      </c>
      <c r="E95" s="27" t="s">
        <v>141</v>
      </c>
      <c r="F95" s="22">
        <v>0</v>
      </c>
      <c r="G95" s="22"/>
      <c r="H95" s="125" t="e">
        <f t="shared" si="7"/>
        <v>#DIV/0!</v>
      </c>
    </row>
    <row r="96" spans="1:8" s="118" customFormat="1" ht="31.5" customHeight="1">
      <c r="A96" s="16" t="s">
        <v>230</v>
      </c>
      <c r="B96" s="73"/>
      <c r="C96" s="74"/>
      <c r="D96" s="137"/>
      <c r="E96" s="137"/>
      <c r="F96" s="181">
        <f>F97</f>
        <v>376.4</v>
      </c>
      <c r="G96" s="181">
        <f>G97</f>
        <v>376.4</v>
      </c>
      <c r="H96" s="181">
        <f t="shared" si="7"/>
        <v>100</v>
      </c>
    </row>
    <row r="97" spans="1:8" s="23" customFormat="1" ht="12.75">
      <c r="A97" s="20" t="s">
        <v>53</v>
      </c>
      <c r="B97" s="24" t="s">
        <v>54</v>
      </c>
      <c r="C97" s="27"/>
      <c r="D97" s="27"/>
      <c r="E97" s="27"/>
      <c r="F97" s="22">
        <f>F98</f>
        <v>376.4</v>
      </c>
      <c r="G97" s="22">
        <f>G98</f>
        <v>376.4</v>
      </c>
      <c r="H97" s="125">
        <f t="shared" si="7"/>
        <v>100</v>
      </c>
    </row>
    <row r="98" spans="1:8" s="23" customFormat="1" ht="12.75">
      <c r="A98" s="20" t="s">
        <v>58</v>
      </c>
      <c r="B98" s="24" t="s">
        <v>54</v>
      </c>
      <c r="C98" s="27" t="s">
        <v>14</v>
      </c>
      <c r="D98" s="27"/>
      <c r="E98" s="27"/>
      <c r="F98" s="22">
        <f>F101</f>
        <v>376.4</v>
      </c>
      <c r="G98" s="22">
        <f>G101</f>
        <v>376.4</v>
      </c>
      <c r="H98" s="125">
        <f t="shared" si="7"/>
        <v>100</v>
      </c>
    </row>
    <row r="99" spans="1:8" s="23" customFormat="1" ht="12.75" hidden="1">
      <c r="A99" s="20" t="s">
        <v>59</v>
      </c>
      <c r="B99" s="24" t="s">
        <v>54</v>
      </c>
      <c r="C99" s="27" t="s">
        <v>14</v>
      </c>
      <c r="D99" s="27" t="s">
        <v>60</v>
      </c>
      <c r="E99" s="27"/>
      <c r="F99" s="22"/>
      <c r="G99" s="22"/>
      <c r="H99" s="125" t="e">
        <f t="shared" si="7"/>
        <v>#DIV/0!</v>
      </c>
    </row>
    <row r="100" spans="1:8" s="23" customFormat="1" ht="13.5" customHeight="1" hidden="1">
      <c r="A100" s="36" t="s">
        <v>61</v>
      </c>
      <c r="B100" s="24" t="s">
        <v>54</v>
      </c>
      <c r="C100" s="27" t="s">
        <v>14</v>
      </c>
      <c r="D100" s="27" t="s">
        <v>60</v>
      </c>
      <c r="E100" s="27" t="s">
        <v>62</v>
      </c>
      <c r="F100" s="22"/>
      <c r="G100" s="22"/>
      <c r="H100" s="125" t="e">
        <f t="shared" si="7"/>
        <v>#DIV/0!</v>
      </c>
    </row>
    <row r="101" spans="1:8" s="23" customFormat="1" ht="13.5" customHeight="1">
      <c r="A101" s="224" t="s">
        <v>262</v>
      </c>
      <c r="B101" s="24" t="s">
        <v>54</v>
      </c>
      <c r="C101" s="27" t="s">
        <v>14</v>
      </c>
      <c r="D101" s="223" t="s">
        <v>260</v>
      </c>
      <c r="E101" s="27"/>
      <c r="F101" s="22">
        <f>F102</f>
        <v>376.4</v>
      </c>
      <c r="G101" s="22">
        <f>G102</f>
        <v>376.4</v>
      </c>
      <c r="H101" s="125">
        <f t="shared" si="7"/>
        <v>100</v>
      </c>
    </row>
    <row r="102" spans="1:8" s="23" customFormat="1" ht="13.5" customHeight="1">
      <c r="A102" s="139" t="s">
        <v>263</v>
      </c>
      <c r="B102" s="24" t="s">
        <v>54</v>
      </c>
      <c r="C102" s="27" t="s">
        <v>14</v>
      </c>
      <c r="D102" s="223" t="s">
        <v>260</v>
      </c>
      <c r="E102" s="223" t="s">
        <v>261</v>
      </c>
      <c r="F102" s="22">
        <v>376.4</v>
      </c>
      <c r="G102" s="22">
        <v>376.4</v>
      </c>
      <c r="H102" s="125">
        <f t="shared" si="7"/>
        <v>100</v>
      </c>
    </row>
    <row r="103" spans="1:8" s="19" customFormat="1" ht="31.5" customHeight="1">
      <c r="A103" s="16" t="s">
        <v>231</v>
      </c>
      <c r="B103" s="74"/>
      <c r="C103" s="74"/>
      <c r="D103" s="74"/>
      <c r="E103" s="74"/>
      <c r="F103" s="181">
        <f>F104</f>
        <v>204.1</v>
      </c>
      <c r="G103" s="181">
        <f>G104</f>
        <v>204.1</v>
      </c>
      <c r="H103" s="181">
        <f t="shared" si="7"/>
        <v>100</v>
      </c>
    </row>
    <row r="104" spans="1:8" s="23" customFormat="1" ht="12.75">
      <c r="A104" s="20" t="s">
        <v>53</v>
      </c>
      <c r="B104" s="24" t="s">
        <v>54</v>
      </c>
      <c r="C104" s="27"/>
      <c r="D104" s="27"/>
      <c r="E104" s="27"/>
      <c r="F104" s="22">
        <f>F105</f>
        <v>204.1</v>
      </c>
      <c r="G104" s="22">
        <f>G105</f>
        <v>204.1</v>
      </c>
      <c r="H104" s="125">
        <f t="shared" si="7"/>
        <v>100</v>
      </c>
    </row>
    <row r="105" spans="1:8" s="23" customFormat="1" ht="12.75">
      <c r="A105" s="20" t="s">
        <v>58</v>
      </c>
      <c r="B105" s="24" t="s">
        <v>54</v>
      </c>
      <c r="C105" s="27" t="s">
        <v>14</v>
      </c>
      <c r="D105" s="27"/>
      <c r="E105" s="27"/>
      <c r="F105" s="22">
        <f>F108</f>
        <v>204.1</v>
      </c>
      <c r="G105" s="22">
        <f>G108</f>
        <v>204.1</v>
      </c>
      <c r="H105" s="125">
        <f t="shared" si="7"/>
        <v>100</v>
      </c>
    </row>
    <row r="106" spans="1:8" s="23" customFormat="1" ht="12.75" hidden="1">
      <c r="A106" s="20" t="s">
        <v>59</v>
      </c>
      <c r="B106" s="24" t="s">
        <v>54</v>
      </c>
      <c r="C106" s="27" t="s">
        <v>14</v>
      </c>
      <c r="D106" s="27" t="s">
        <v>60</v>
      </c>
      <c r="E106" s="27"/>
      <c r="F106" s="22"/>
      <c r="G106" s="22"/>
      <c r="H106" s="125" t="e">
        <f t="shared" si="7"/>
        <v>#DIV/0!</v>
      </c>
    </row>
    <row r="107" spans="1:8" s="23" customFormat="1" ht="15" customHeight="1" hidden="1">
      <c r="A107" s="36" t="s">
        <v>61</v>
      </c>
      <c r="B107" s="24" t="s">
        <v>54</v>
      </c>
      <c r="C107" s="27" t="s">
        <v>14</v>
      </c>
      <c r="D107" s="27" t="s">
        <v>60</v>
      </c>
      <c r="E107" s="27" t="s">
        <v>62</v>
      </c>
      <c r="F107" s="22"/>
      <c r="G107" s="22"/>
      <c r="H107" s="125" t="e">
        <f t="shared" si="7"/>
        <v>#DIV/0!</v>
      </c>
    </row>
    <row r="108" spans="1:8" s="23" customFormat="1" ht="15" customHeight="1">
      <c r="A108" s="224" t="s">
        <v>262</v>
      </c>
      <c r="B108" s="24" t="s">
        <v>54</v>
      </c>
      <c r="C108" s="27" t="s">
        <v>14</v>
      </c>
      <c r="D108" s="223" t="s">
        <v>260</v>
      </c>
      <c r="E108" s="27"/>
      <c r="F108" s="22">
        <f>F109</f>
        <v>204.1</v>
      </c>
      <c r="G108" s="22">
        <f>G109</f>
        <v>204.1</v>
      </c>
      <c r="H108" s="125">
        <f t="shared" si="7"/>
        <v>100</v>
      </c>
    </row>
    <row r="109" spans="1:8" s="23" customFormat="1" ht="15" customHeight="1">
      <c r="A109" s="139" t="s">
        <v>263</v>
      </c>
      <c r="B109" s="24" t="s">
        <v>54</v>
      </c>
      <c r="C109" s="27" t="s">
        <v>14</v>
      </c>
      <c r="D109" s="223" t="s">
        <v>260</v>
      </c>
      <c r="E109" s="223" t="s">
        <v>261</v>
      </c>
      <c r="F109" s="22">
        <v>204.1</v>
      </c>
      <c r="G109" s="22">
        <v>204.1</v>
      </c>
      <c r="H109" s="125">
        <f t="shared" si="7"/>
        <v>100</v>
      </c>
    </row>
    <row r="110" spans="1:8" s="23" customFormat="1" ht="30" hidden="1">
      <c r="A110" s="16" t="s">
        <v>158</v>
      </c>
      <c r="B110" s="29"/>
      <c r="C110" s="27"/>
      <c r="D110" s="27"/>
      <c r="E110" s="35"/>
      <c r="F110" s="18">
        <v>0</v>
      </c>
      <c r="G110" s="22"/>
      <c r="H110" s="125" t="e">
        <f t="shared" si="7"/>
        <v>#DIV/0!</v>
      </c>
    </row>
    <row r="111" spans="1:8" s="23" customFormat="1" ht="25.5" hidden="1">
      <c r="A111" s="20" t="s">
        <v>159</v>
      </c>
      <c r="B111" s="27" t="s">
        <v>48</v>
      </c>
      <c r="C111" s="25"/>
      <c r="D111" s="26"/>
      <c r="E111" s="26"/>
      <c r="F111" s="22">
        <v>0</v>
      </c>
      <c r="G111" s="22"/>
      <c r="H111" s="125" t="e">
        <f t="shared" si="7"/>
        <v>#DIV/0!</v>
      </c>
    </row>
    <row r="112" spans="1:8" s="23" customFormat="1" ht="12.75" hidden="1">
      <c r="A112" s="32" t="s">
        <v>160</v>
      </c>
      <c r="B112" s="27" t="s">
        <v>48</v>
      </c>
      <c r="C112" s="27" t="s">
        <v>14</v>
      </c>
      <c r="D112" s="27"/>
      <c r="E112" s="27"/>
      <c r="F112" s="22">
        <v>0</v>
      </c>
      <c r="G112" s="22"/>
      <c r="H112" s="125" t="e">
        <f t="shared" si="7"/>
        <v>#DIV/0!</v>
      </c>
    </row>
    <row r="113" spans="1:8" s="23" customFormat="1" ht="12.75" hidden="1">
      <c r="A113" s="20" t="s">
        <v>161</v>
      </c>
      <c r="B113" s="27" t="s">
        <v>48</v>
      </c>
      <c r="C113" s="27" t="s">
        <v>14</v>
      </c>
      <c r="D113" s="27" t="s">
        <v>162</v>
      </c>
      <c r="E113" s="35"/>
      <c r="F113" s="22">
        <v>0</v>
      </c>
      <c r="G113" s="22"/>
      <c r="H113" s="125" t="e">
        <f t="shared" si="7"/>
        <v>#DIV/0!</v>
      </c>
    </row>
    <row r="114" spans="1:8" s="23" customFormat="1" ht="12.75" hidden="1">
      <c r="A114" s="20" t="s">
        <v>163</v>
      </c>
      <c r="B114" s="27" t="s">
        <v>48</v>
      </c>
      <c r="C114" s="27" t="s">
        <v>14</v>
      </c>
      <c r="D114" s="27" t="s">
        <v>162</v>
      </c>
      <c r="E114" s="35" t="s">
        <v>164</v>
      </c>
      <c r="F114" s="22">
        <v>0</v>
      </c>
      <c r="G114" s="22"/>
      <c r="H114" s="125" t="e">
        <f t="shared" si="7"/>
        <v>#DIV/0!</v>
      </c>
    </row>
    <row r="115" spans="1:8" s="23" customFormat="1" ht="38.25" hidden="1">
      <c r="A115" s="20" t="s">
        <v>165</v>
      </c>
      <c r="B115" s="27" t="s">
        <v>48</v>
      </c>
      <c r="C115" s="27" t="s">
        <v>14</v>
      </c>
      <c r="D115" s="27" t="s">
        <v>162</v>
      </c>
      <c r="E115" s="35" t="s">
        <v>166</v>
      </c>
      <c r="F115" s="22">
        <v>0</v>
      </c>
      <c r="G115" s="22"/>
      <c r="H115" s="125" t="e">
        <f t="shared" si="7"/>
        <v>#DIV/0!</v>
      </c>
    </row>
    <row r="116" spans="1:8" s="40" customFormat="1" ht="15" customHeight="1">
      <c r="A116" s="216" t="s">
        <v>68</v>
      </c>
      <c r="B116" s="138"/>
      <c r="C116" s="138"/>
      <c r="D116" s="138"/>
      <c r="E116" s="138"/>
      <c r="F116" s="141">
        <f>F103+F96+F69+F64+F47+F42+F20+F15+F10</f>
        <v>509790.8999999999</v>
      </c>
      <c r="G116" s="141">
        <f>G103+G96+G69+G64+G47+G42+G20+G15+G10</f>
        <v>501763.3</v>
      </c>
      <c r="H116" s="141">
        <f t="shared" si="7"/>
        <v>98.4253151635308</v>
      </c>
    </row>
    <row r="117" ht="12.75">
      <c r="F117" s="182"/>
    </row>
    <row r="118" ht="12.75">
      <c r="F118" s="182"/>
    </row>
    <row r="119" spans="1:6" s="95" customFormat="1" ht="12.75">
      <c r="A119" s="93"/>
      <c r="B119" s="128"/>
      <c r="C119" s="129"/>
      <c r="F119" s="182"/>
    </row>
    <row r="120" ht="12.75">
      <c r="F120" s="182"/>
    </row>
    <row r="121" spans="1:5" ht="15.75" customHeight="1">
      <c r="A121" s="225" t="s">
        <v>269</v>
      </c>
      <c r="B121" s="2"/>
      <c r="C121" s="8"/>
      <c r="D121"/>
      <c r="E121"/>
    </row>
    <row r="122" spans="1:5" ht="16.5" customHeight="1">
      <c r="A122" s="225" t="s">
        <v>270</v>
      </c>
      <c r="B122" s="2"/>
      <c r="C122" s="8"/>
      <c r="D122"/>
      <c r="E122"/>
    </row>
    <row r="123" spans="1:3" s="228" customFormat="1" ht="15.75">
      <c r="A123" s="225" t="s">
        <v>271</v>
      </c>
      <c r="B123" s="226"/>
      <c r="C123" s="227"/>
    </row>
    <row r="124" spans="1:8" s="228" customFormat="1" ht="15.75">
      <c r="A124" s="225" t="s">
        <v>272</v>
      </c>
      <c r="B124" s="226"/>
      <c r="C124" s="227"/>
      <c r="E124" s="246" t="s">
        <v>274</v>
      </c>
      <c r="F124" s="246"/>
      <c r="G124" s="246"/>
      <c r="H124" s="246"/>
    </row>
  </sheetData>
  <mergeCells count="7">
    <mergeCell ref="G7:G8"/>
    <mergeCell ref="H7:H8"/>
    <mergeCell ref="A5:H5"/>
    <mergeCell ref="E124:H124"/>
    <mergeCell ref="A7:A8"/>
    <mergeCell ref="B7:E7"/>
    <mergeCell ref="F7:F8"/>
  </mergeCells>
  <printOptions/>
  <pageMargins left="0.3937007874015748" right="0" top="0.3937007874015748" bottom="0.31496062992125984" header="0" footer="0"/>
  <pageSetup horizontalDpi="600" verticalDpi="600" orientation="portrait" paperSize="9" scale="95"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Ishkova</dc:creator>
  <cp:keywords/>
  <dc:description/>
  <cp:lastModifiedBy>Королева</cp:lastModifiedBy>
  <cp:lastPrinted>2008-02-21T09:47:51Z</cp:lastPrinted>
  <dcterms:created xsi:type="dcterms:W3CDTF">2005-04-15T17:14:43Z</dcterms:created>
  <dcterms:modified xsi:type="dcterms:W3CDTF">2008-02-26T06:53:55Z</dcterms:modified>
  <cp:category/>
  <cp:version/>
  <cp:contentType/>
  <cp:contentStatus/>
</cp:coreProperties>
</file>